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qclbelgium/Downloads/"/>
    </mc:Choice>
  </mc:AlternateContent>
  <xr:revisionPtr revIDLastSave="0" documentId="8_{155286A4-020F-934F-AB6A-E2EF0DCAB8A7}" xr6:coauthVersionLast="47" xr6:coauthVersionMax="47" xr10:uidLastSave="{00000000-0000-0000-0000-000000000000}"/>
  <bookViews>
    <workbookView xWindow="5480" yWindow="2400" windowWidth="27840" windowHeight="16740" xr2:uid="{F85866C5-009E-1844-B8A1-FC48AB9D6804}"/>
  </bookViews>
  <sheets>
    <sheet name="Verwerkingsregister" sheetId="1" r:id="rId1"/>
  </sheets>
  <externalReferences>
    <externalReference r:id="rId2"/>
  </externalReferences>
  <definedNames>
    <definedName name="_xlnm._FilterDatabase" localSheetId="0" hidden="1">Verwerkingsregister!$A$2:$O$29</definedName>
    <definedName name="register_beeldmateriaal_bereik">Verwerkingsregister!$33:$33</definedName>
    <definedName name="register_betalingenWekelijkseActiviteiten_bereik">Verwerkingsregister!$14:$14</definedName>
    <definedName name="register_carpoollijstenKampen_bereik">Verwerkingsregister!$31:$31</definedName>
    <definedName name="register_carpoollijstenWekelijkseActiviteiten_bereik">Verwerkingsregister!$17:$17</definedName>
    <definedName name="register_individueleSteekkaartenPapier_bereik">Verwerkingsregister!$6:$6</definedName>
    <definedName name="register_inschrijvenGeldactiviteiten_bereik">Verwerkingsregister!$18:$20</definedName>
    <definedName name="register_inschrijvenGeldactiviteitenPapier_bereik">Verwerkingsregister!$20:$20</definedName>
    <definedName name="register_inschrijvenKampen_bereik">Verwerkingsregister!$21:$25</definedName>
    <definedName name="register_inschrijvenKampenPapier_bereik">Verwerkingsregister!$24:$24</definedName>
    <definedName name="register_inschrijvenWekelijkseActiviteiten_bereik">Verwerkingsregister!$11:$14</definedName>
    <definedName name="register_inschrijvenWekelijkseActiviteitenPapier_bereik">Verwerkingsregister!$13:$13</definedName>
    <definedName name="register_kampboekjes_bereik">Verwerkingsregister!$27:$27</definedName>
    <definedName name="register_mailinglijsten_bereik">Verwerkingsregister!$8:$8</definedName>
    <definedName name="register_oudleidingsbestand_bereik">Verwerkingsregister!$9:$9</definedName>
    <definedName name="register_probeerders_bereik">Verwerkingsregister!$7:$7</definedName>
    <definedName name="register_programmaboekjes_bereik">Verwerkingsregister!$34:$34</definedName>
    <definedName name="register_verhuur_bereik">Verwerkingsregister!$36:$37</definedName>
    <definedName name="uniek_controle">#REF!</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 r="E3" i="1"/>
  <c r="F3" i="1"/>
  <c r="G3" i="1"/>
  <c r="H3" i="1"/>
  <c r="I3" i="1"/>
  <c r="J3" i="1"/>
  <c r="K3" i="1"/>
  <c r="M3" i="1"/>
  <c r="N3" i="1"/>
  <c r="D4" i="1"/>
  <c r="E4" i="1"/>
  <c r="F4" i="1"/>
  <c r="G4" i="1"/>
  <c r="H4" i="1"/>
  <c r="I4" i="1"/>
  <c r="J4" i="1"/>
  <c r="K4" i="1"/>
  <c r="L4" i="1"/>
  <c r="M4" i="1"/>
  <c r="N4" i="1"/>
  <c r="D5" i="1"/>
  <c r="E5" i="1"/>
  <c r="F5" i="1"/>
  <c r="G5" i="1"/>
  <c r="H5" i="1"/>
  <c r="I5" i="1"/>
  <c r="J5" i="1"/>
  <c r="K5" i="1"/>
  <c r="L5" i="1"/>
  <c r="M5" i="1"/>
  <c r="N5" i="1"/>
  <c r="D6" i="1"/>
  <c r="E6" i="1"/>
  <c r="F6" i="1"/>
  <c r="G6" i="1"/>
  <c r="H6" i="1"/>
  <c r="I6" i="1"/>
  <c r="J6" i="1"/>
  <c r="K6" i="1"/>
  <c r="L6" i="1"/>
  <c r="M6" i="1"/>
  <c r="N6" i="1"/>
  <c r="D7" i="1"/>
  <c r="E7" i="1"/>
  <c r="F7" i="1"/>
  <c r="G7" i="1"/>
  <c r="H7" i="1"/>
  <c r="I7" i="1"/>
  <c r="J7" i="1"/>
  <c r="K7" i="1"/>
  <c r="L7" i="1"/>
  <c r="M7" i="1"/>
  <c r="N7" i="1"/>
  <c r="D8" i="1"/>
  <c r="E8" i="1"/>
  <c r="F8" i="1"/>
  <c r="G8" i="1"/>
  <c r="H8" i="1"/>
  <c r="I8" i="1"/>
  <c r="J8" i="1"/>
  <c r="K8" i="1"/>
  <c r="L8" i="1"/>
  <c r="M8" i="1"/>
  <c r="N8" i="1"/>
  <c r="D9" i="1"/>
  <c r="E9" i="1"/>
  <c r="F9" i="1"/>
  <c r="G9" i="1"/>
  <c r="H9" i="1"/>
  <c r="I9" i="1"/>
  <c r="J9" i="1"/>
  <c r="K9" i="1"/>
  <c r="M9" i="1"/>
  <c r="N9" i="1"/>
  <c r="D10" i="1"/>
  <c r="E10" i="1"/>
  <c r="F10" i="1"/>
  <c r="G10" i="1"/>
  <c r="H10" i="1"/>
  <c r="I10" i="1"/>
  <c r="D11" i="1"/>
  <c r="E11" i="1"/>
  <c r="F11" i="1"/>
  <c r="G11" i="1"/>
  <c r="H11" i="1"/>
  <c r="I11" i="1"/>
  <c r="J11" i="1"/>
  <c r="K11" i="1"/>
  <c r="L11" i="1"/>
  <c r="M11" i="1"/>
  <c r="N11" i="1"/>
  <c r="D12" i="1"/>
  <c r="E12" i="1"/>
  <c r="F12" i="1"/>
  <c r="G12" i="1"/>
  <c r="H12" i="1"/>
  <c r="I12" i="1"/>
  <c r="J12" i="1"/>
  <c r="K12" i="1"/>
  <c r="L12" i="1"/>
  <c r="M12" i="1"/>
  <c r="N12" i="1"/>
  <c r="D13" i="1"/>
  <c r="E13" i="1"/>
  <c r="F13" i="1"/>
  <c r="G13" i="1"/>
  <c r="H13" i="1"/>
  <c r="I13" i="1"/>
  <c r="J13" i="1"/>
  <c r="K13" i="1"/>
  <c r="L13" i="1"/>
  <c r="M13" i="1"/>
  <c r="N13" i="1"/>
  <c r="D14" i="1"/>
  <c r="E14" i="1"/>
  <c r="F14" i="1"/>
  <c r="G14" i="1"/>
  <c r="H14" i="1"/>
  <c r="I14" i="1"/>
  <c r="J14" i="1"/>
  <c r="K14" i="1"/>
  <c r="L14" i="1"/>
  <c r="M14" i="1"/>
  <c r="N14" i="1"/>
  <c r="D15" i="1"/>
  <c r="E15" i="1"/>
  <c r="F15" i="1"/>
  <c r="G15" i="1"/>
  <c r="H15" i="1"/>
  <c r="I15" i="1"/>
  <c r="J15" i="1"/>
  <c r="K15" i="1"/>
  <c r="L15" i="1"/>
  <c r="M15" i="1"/>
  <c r="N15" i="1"/>
  <c r="D16" i="1"/>
  <c r="E16" i="1"/>
  <c r="F16" i="1"/>
  <c r="G16" i="1"/>
  <c r="H16" i="1"/>
  <c r="I16" i="1"/>
  <c r="J16" i="1"/>
  <c r="K16" i="1"/>
  <c r="L16" i="1"/>
  <c r="M16" i="1"/>
  <c r="N16" i="1"/>
  <c r="D17" i="1"/>
  <c r="E17" i="1"/>
  <c r="F17" i="1"/>
  <c r="G17" i="1"/>
  <c r="H17" i="1"/>
  <c r="I17" i="1"/>
  <c r="J17" i="1"/>
  <c r="K17" i="1"/>
  <c r="L17" i="1"/>
  <c r="M17" i="1"/>
  <c r="N17" i="1"/>
  <c r="D18" i="1"/>
  <c r="E18" i="1"/>
  <c r="F18" i="1"/>
  <c r="G18" i="1"/>
  <c r="H18" i="1"/>
  <c r="I18" i="1"/>
  <c r="J18" i="1"/>
  <c r="K18" i="1"/>
  <c r="L18" i="1"/>
  <c r="M18" i="1"/>
  <c r="N18" i="1"/>
  <c r="D19" i="1"/>
  <c r="E19" i="1"/>
  <c r="F19" i="1"/>
  <c r="G19" i="1"/>
  <c r="H19" i="1"/>
  <c r="I19" i="1"/>
  <c r="J19" i="1"/>
  <c r="K19" i="1"/>
  <c r="L19" i="1"/>
  <c r="M19" i="1"/>
  <c r="N19" i="1"/>
  <c r="D20" i="1"/>
  <c r="E20" i="1"/>
  <c r="F20" i="1"/>
  <c r="G20" i="1"/>
  <c r="H20" i="1"/>
  <c r="I20" i="1"/>
  <c r="J20" i="1"/>
  <c r="K20" i="1"/>
  <c r="L20" i="1"/>
  <c r="M20" i="1"/>
  <c r="N20" i="1"/>
  <c r="D21" i="1"/>
  <c r="E21" i="1"/>
  <c r="F21" i="1"/>
  <c r="G21" i="1"/>
  <c r="H21" i="1"/>
  <c r="I21" i="1"/>
  <c r="J21" i="1"/>
  <c r="K21" i="1"/>
  <c r="L21" i="1"/>
  <c r="M21" i="1"/>
  <c r="N21" i="1"/>
  <c r="D22" i="1"/>
  <c r="E22" i="1"/>
  <c r="F22" i="1"/>
  <c r="G22" i="1"/>
  <c r="H22" i="1"/>
  <c r="I22" i="1"/>
  <c r="J22" i="1"/>
  <c r="K22" i="1"/>
  <c r="L22" i="1"/>
  <c r="M22" i="1"/>
  <c r="N22" i="1"/>
  <c r="D23" i="1"/>
  <c r="E23" i="1"/>
  <c r="F23" i="1"/>
  <c r="G23" i="1"/>
  <c r="H23" i="1"/>
  <c r="I23" i="1"/>
  <c r="J23" i="1"/>
  <c r="K23" i="1"/>
  <c r="L23" i="1"/>
  <c r="M23" i="1"/>
  <c r="N23" i="1"/>
  <c r="D24" i="1"/>
  <c r="E24" i="1"/>
  <c r="F24" i="1"/>
  <c r="G24" i="1"/>
  <c r="H24" i="1"/>
  <c r="I24" i="1"/>
  <c r="J24" i="1"/>
  <c r="K24" i="1"/>
  <c r="L24" i="1"/>
  <c r="M24" i="1"/>
  <c r="N24" i="1"/>
  <c r="D25" i="1"/>
  <c r="E25" i="1"/>
  <c r="F25" i="1"/>
  <c r="G25" i="1"/>
  <c r="H25" i="1"/>
  <c r="I25" i="1"/>
  <c r="J25" i="1"/>
  <c r="K25" i="1"/>
  <c r="L25" i="1"/>
  <c r="M25" i="1"/>
  <c r="N25" i="1"/>
  <c r="D26" i="1"/>
  <c r="E26" i="1"/>
  <c r="F26" i="1"/>
  <c r="G26" i="1"/>
  <c r="H26" i="1"/>
  <c r="I26" i="1"/>
  <c r="J26" i="1"/>
  <c r="K26" i="1"/>
  <c r="L26" i="1"/>
  <c r="M26" i="1"/>
  <c r="N26" i="1"/>
  <c r="D27" i="1"/>
  <c r="E27" i="1"/>
  <c r="F27" i="1"/>
  <c r="G27" i="1"/>
  <c r="H27" i="1"/>
  <c r="I27" i="1"/>
  <c r="J27" i="1"/>
  <c r="K27" i="1"/>
  <c r="L27" i="1"/>
  <c r="M27" i="1"/>
  <c r="N27" i="1"/>
  <c r="D28" i="1"/>
  <c r="E28" i="1"/>
  <c r="F28" i="1"/>
  <c r="G28" i="1"/>
  <c r="H28" i="1"/>
  <c r="I28" i="1"/>
  <c r="J28" i="1"/>
  <c r="K28" i="1"/>
  <c r="L28" i="1"/>
  <c r="M28" i="1"/>
  <c r="N28" i="1"/>
  <c r="D29" i="1"/>
  <c r="E29" i="1"/>
  <c r="F29" i="1"/>
  <c r="G29" i="1"/>
  <c r="H29" i="1"/>
  <c r="I29" i="1"/>
  <c r="J29" i="1"/>
  <c r="K29" i="1"/>
  <c r="L29" i="1"/>
  <c r="M29" i="1"/>
  <c r="N29" i="1"/>
  <c r="D30" i="1"/>
  <c r="E30" i="1"/>
  <c r="F30" i="1"/>
  <c r="G30" i="1"/>
  <c r="H30" i="1"/>
  <c r="I30" i="1"/>
  <c r="J30" i="1"/>
  <c r="K30" i="1"/>
  <c r="L30" i="1"/>
  <c r="M30" i="1"/>
  <c r="N30" i="1"/>
  <c r="D31" i="1"/>
  <c r="E31" i="1"/>
  <c r="F31" i="1"/>
  <c r="G31" i="1"/>
  <c r="H31" i="1"/>
  <c r="I31" i="1"/>
  <c r="J31" i="1"/>
  <c r="K31" i="1"/>
  <c r="L31" i="1"/>
  <c r="M31" i="1"/>
  <c r="N31" i="1"/>
  <c r="D32" i="1"/>
  <c r="E32" i="1"/>
  <c r="F32" i="1"/>
  <c r="G32" i="1"/>
  <c r="H32" i="1"/>
  <c r="I32" i="1"/>
  <c r="J32" i="1"/>
  <c r="K32" i="1"/>
  <c r="L32" i="1"/>
  <c r="M32" i="1"/>
  <c r="N32" i="1"/>
  <c r="D33" i="1"/>
  <c r="E33" i="1"/>
  <c r="F33" i="1"/>
  <c r="G33" i="1"/>
  <c r="H33" i="1"/>
  <c r="I33" i="1"/>
  <c r="J33" i="1"/>
  <c r="K33" i="1"/>
  <c r="L33" i="1"/>
  <c r="M33" i="1"/>
  <c r="N33" i="1"/>
  <c r="D34" i="1"/>
  <c r="E34" i="1"/>
  <c r="F34" i="1"/>
  <c r="G34" i="1"/>
  <c r="H34" i="1"/>
  <c r="I34" i="1"/>
  <c r="J34" i="1"/>
  <c r="K34" i="1"/>
  <c r="L34" i="1"/>
  <c r="M34" i="1"/>
  <c r="N34" i="1"/>
  <c r="D35" i="1"/>
  <c r="E35" i="1"/>
  <c r="F35" i="1"/>
  <c r="G35" i="1"/>
  <c r="H35" i="1"/>
  <c r="I35" i="1"/>
  <c r="J35" i="1"/>
  <c r="K35" i="1"/>
  <c r="L35" i="1"/>
  <c r="M35" i="1"/>
  <c r="N35" i="1"/>
  <c r="D36" i="1"/>
  <c r="E36" i="1"/>
  <c r="F36" i="1"/>
  <c r="G36" i="1"/>
  <c r="H36" i="1"/>
  <c r="I36" i="1"/>
  <c r="J36" i="1"/>
  <c r="K36" i="1"/>
  <c r="L36" i="1"/>
  <c r="M36" i="1"/>
  <c r="N36" i="1"/>
  <c r="D37" i="1"/>
  <c r="E37" i="1"/>
  <c r="F37" i="1"/>
  <c r="G37" i="1"/>
  <c r="H37" i="1"/>
  <c r="I37" i="1"/>
  <c r="J37" i="1"/>
  <c r="K37" i="1"/>
  <c r="L37" i="1"/>
  <c r="M37" i="1"/>
  <c r="N37" i="1"/>
</calcChain>
</file>

<file path=xl/sharedStrings.xml><?xml version="1.0" encoding="utf-8"?>
<sst xmlns="http://schemas.openxmlformats.org/spreadsheetml/2006/main" count="126" uniqueCount="59">
  <si>
    <t>Gegevens bewaren</t>
  </si>
  <si>
    <t>Materiaal/lokalen</t>
  </si>
  <si>
    <t>Verhuur</t>
  </si>
  <si>
    <t>Gegevens opvragen</t>
  </si>
  <si>
    <t>Programmaboekje uitdelen/versturen/publiceren</t>
  </si>
  <si>
    <t>Programmaboekje</t>
  </si>
  <si>
    <t>Publicaties</t>
  </si>
  <si>
    <t>Programmaboekje drukken</t>
  </si>
  <si>
    <t>Publiceren</t>
  </si>
  <si>
    <t>Foto's en video's</t>
  </si>
  <si>
    <t>Nemen</t>
  </si>
  <si>
    <t>Carpoollijsten bewaren</t>
  </si>
  <si>
    <t>Kampen/Weekends</t>
  </si>
  <si>
    <t>Activiteiten</t>
  </si>
  <si>
    <t>Carpoollijsten opstellen</t>
  </si>
  <si>
    <t>Ledenlijsten doorsturen naar gemeente</t>
  </si>
  <si>
    <t>Kampboekjes versturen/uitdelen</t>
  </si>
  <si>
    <t>Kampboekjes drukken</t>
  </si>
  <si>
    <t>Verzekeringen</t>
  </si>
  <si>
    <t>Betalingen opvolgen</t>
  </si>
  <si>
    <t>Papieren versie inschrijvingen gebruiken</t>
  </si>
  <si>
    <t>Inschrijvingen bewaren</t>
  </si>
  <si>
    <t>Extra informatie buitenlands kamp opvragen</t>
  </si>
  <si>
    <t>Inschrijvingen opvragen</t>
  </si>
  <si>
    <t>Geldactiviteiten</t>
  </si>
  <si>
    <t>Wekelijkse activiteiten</t>
  </si>
  <si>
    <t>Papieren versie gebruiken</t>
  </si>
  <si>
    <t>Subsidies aanvragen bij gemeente</t>
  </si>
  <si>
    <t>Divers</t>
  </si>
  <si>
    <t>Ledenadministratie</t>
  </si>
  <si>
    <t>50 jaar</t>
  </si>
  <si>
    <t>Oud-leden/leidingbestand bijhouden</t>
  </si>
  <si>
    <t>Opstellen en onderhouden</t>
  </si>
  <si>
    <t>Mailinglijsten</t>
  </si>
  <si>
    <t>Gegevens opvragen en bewaren</t>
  </si>
  <si>
    <t>Aantal keer proberen</t>
  </si>
  <si>
    <t>Individuele steekkaart</t>
  </si>
  <si>
    <t>Gegevens invoeren in Groepsadmin</t>
  </si>
  <si>
    <t>Nieuw lid</t>
  </si>
  <si>
    <t>10 jaar</t>
  </si>
  <si>
    <t>Verwerkingsgrond</t>
  </si>
  <si>
    <t>Verwerkingsdoel</t>
  </si>
  <si>
    <t>Bewaartermijn</t>
  </si>
  <si>
    <t>Gebruikte technologie</t>
  </si>
  <si>
    <t>Gegevensbron</t>
  </si>
  <si>
    <t>Persoonsgegevens</t>
  </si>
  <si>
    <t>Ontvangers</t>
  </si>
  <si>
    <t>Verwerkers</t>
  </si>
  <si>
    <t>Verantwoordelijken</t>
  </si>
  <si>
    <t>Categorieën betrokkenen</t>
  </si>
  <si>
    <t>Categorieën verwerking</t>
  </si>
  <si>
    <t>Naam sub-deelproces</t>
  </si>
  <si>
    <t>Naam deelproces</t>
  </si>
  <si>
    <t>Naam hoofdproces</t>
  </si>
  <si>
    <t>Volgorde</t>
  </si>
  <si>
    <t>Juridische kwalificaties</t>
  </si>
  <si>
    <t>Verwerkte gegevens</t>
  </si>
  <si>
    <t>Belanghebbenden</t>
  </si>
  <si>
    <t>Algemene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</si>
</sst>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rgb="FF748D26"/>
        <bgColor indexed="64"/>
      </patternFill>
    </fill>
  </fills>
  <borders count="9">
    <border>
      <left/>
      <right/>
      <top/>
      <bottom/>
      <diagonal/>
    </border>
    <border>
      <left style="thin">
        <color rgb="FF748D26"/>
      </left>
      <right style="thin">
        <color rgb="FF748D26"/>
      </right>
      <top/>
      <bottom style="thin">
        <color rgb="FF748D26"/>
      </bottom>
      <diagonal/>
    </border>
    <border>
      <left style="thin">
        <color rgb="FF748D26"/>
      </left>
      <right style="thin">
        <color rgb="FF748D26"/>
      </right>
      <top style="thin">
        <color rgb="FF748D26"/>
      </top>
      <bottom style="thin">
        <color rgb="FF748D26"/>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s>
  <cellStyleXfs count="1">
    <xf numFmtId="0" fontId="0" fillId="0" borderId="0"/>
  </cellStyleXfs>
  <cellXfs count="14">
    <xf numFmtId="0" fontId="0" fillId="0" borderId="0" xfId="0"/>
    <xf numFmtId="0" fontId="0" fillId="0" borderId="0" xfId="0"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0" xfId="0"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Gistel_Gisco_verwerkingsregister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ndleiding"/>
      <sheetName val="Algemene informatie"/>
      <sheetName val="Vragenlijst"/>
      <sheetName val="Lijsten"/>
      <sheetName val="Antwoorden keuzelijsten"/>
    </sheetNames>
    <sheetDataSet>
      <sheetData sheetId="0" refreshError="1"/>
      <sheetData sheetId="1" refreshError="1"/>
      <sheetData sheetId="2">
        <row r="3">
          <cell r="I3" t="str">
            <v>Groepsadministratie</v>
          </cell>
        </row>
        <row r="9">
          <cell r="I9" t="str">
            <v>Groepsadministratie</v>
          </cell>
        </row>
        <row r="15">
          <cell r="I15" t="str">
            <v>Telefoonnummer, Geboortedatum/Leeftijd</v>
          </cell>
        </row>
        <row r="20">
          <cell r="I20" t="str">
            <v>Papier, Mondeling wanneer ze toekomen voor de eerste keer</v>
          </cell>
        </row>
        <row r="33">
          <cell r="I33" t="str">
            <v>Naam, E-mailadres, Telefoonnummer, Geboortedatum/Leeftijd, Adres, Totem</v>
          </cell>
        </row>
        <row r="40">
          <cell r="I40" t="str">
            <v>MS Word, MS Excel, MS Access, Google Drive, Google Docs, Google Spreadsheets, Google Forms, Dropbox, Papier</v>
          </cell>
        </row>
        <row r="48">
          <cell r="I48" t="str">
            <v>Naam</v>
          </cell>
        </row>
        <row r="52">
          <cell r="E52" t="b">
            <v>0</v>
          </cell>
        </row>
        <row r="54">
          <cell r="I54" t="str">
            <v>Website - www.gisco.be , Google Drive, Google Docs, Google Spreadsheets, Google Forms, Mailprogramma</v>
          </cell>
        </row>
        <row r="58">
          <cell r="E58" t="b">
            <v>0</v>
          </cell>
        </row>
        <row r="60">
          <cell r="I60" t="str">
            <v>MS Word, MS Excel, MS Access, Google Drive, Google Docs, Google Spreadsheets, Google Forms, Dropbox, Papier</v>
          </cell>
        </row>
        <row r="68">
          <cell r="I68" t="str">
            <v/>
          </cell>
        </row>
        <row r="72">
          <cell r="I72" t="str">
            <v/>
          </cell>
        </row>
        <row r="78">
          <cell r="I78" t="str">
            <v/>
          </cell>
        </row>
        <row r="86">
          <cell r="I86" t="str">
            <v>Naam, E-mailadres, Telefoonnummer, Adres, Bijzondere aandacht bij hygiëne (zelfstandigheid, allergie, bedwateren,…), Dieet, Levensbeschouwelijke overtuigingen</v>
          </cell>
        </row>
        <row r="90">
          <cell r="E90" t="b">
            <v>1</v>
          </cell>
        </row>
        <row r="92">
          <cell r="I92" t="str">
            <v>Website - www.gisco.be , Google Drive, Google Docs, Google Spreadsheets, Google Forms, Mailprogramma, Telefoon, Papier</v>
          </cell>
        </row>
        <row r="98">
          <cell r="I98" t="str">
            <v>MS Word, MS Excel, MS Access, Google Drive, Google Docs, Google Spreadsheets, Google Forms, Dropbox, Papier</v>
          </cell>
        </row>
        <row r="101">
          <cell r="E101" t="b">
            <v>1</v>
          </cell>
        </row>
        <row r="106">
          <cell r="I106" t="str">
            <v>Naam, E-mailadres, Telefoonnummer, Handtekening, Bijzondere aandacht bij hygiëne (zelfstandigheid, allergie, bedwateren,…), Dieet, Levensbeschouwelijke overtuigingen, Medische informatie, adres, deelname aan activiteiten ja/nee, vragen of er op foto mag gestaan worden, ISI kaart of kidsID</v>
          </cell>
        </row>
        <row r="110">
          <cell r="E110" t="b">
            <v>1</v>
          </cell>
        </row>
        <row r="112">
          <cell r="I112" t="str">
            <v xml:space="preserve">Identiteitskaartnummer, Paspoortnummer, </v>
          </cell>
        </row>
        <row r="116">
          <cell r="I116" t="str">
            <v>Telefoon, Papier, Tijdens kampbezoek</v>
          </cell>
        </row>
        <row r="122">
          <cell r="I122" t="str">
            <v>MS Word, MS Excel, MS Access, Google Drive, Google Docs, Google Spreadsheets, Google Forms, Papier</v>
          </cell>
        </row>
        <row r="130">
          <cell r="I130" t="str">
            <v>Naam, E-mailadres, Telefoonnummer, Geboortejaar, woonplaats</v>
          </cell>
        </row>
        <row r="134">
          <cell r="I134" t="str">
            <v>Mailprogramma, Via facebookgroep of whatsappgroep</v>
          </cell>
        </row>
        <row r="140">
          <cell r="I140" t="str">
            <v>Papier</v>
          </cell>
        </row>
        <row r="148">
          <cell r="I148" t="str">
            <v>Facebook, Instagram, Op dia avond in november, + CD meegegeven</v>
          </cell>
        </row>
        <row r="154">
          <cell r="I154" t="str">
            <v>Naam, Telefoonnummer, Geboortedatum/Leeftijd, Totem</v>
          </cell>
        </row>
        <row r="164">
          <cell r="I164" t="str">
            <v>Naam, E-mailadres, Telefoonnummer, Geboortedatum/Leeftijd, Adres, Handtekening</v>
          </cell>
        </row>
        <row r="171">
          <cell r="I171" t="str">
            <v>Website - www.gisco.be , Google Drive, Google Docs, Google Spreadsheets, Google Forms, Mailprogramma, Telefoon, Papier</v>
          </cell>
        </row>
        <row r="177">
          <cell r="I177" t="str">
            <v>MS Word, MS Excel, MS Access, Google Drive, Google Docs, Google Spreadsheets, Google Forms, Dropbox, Papier</v>
          </cell>
        </row>
      </sheetData>
      <sheetData sheetId="3">
        <row r="4">
          <cell r="B4" t="str">
            <v>Normale verwerking</v>
          </cell>
          <cell r="D4" t="str">
            <v>Adres</v>
          </cell>
        </row>
        <row r="5">
          <cell r="B5" t="str">
            <v>Gegevens van minderjarigen</v>
          </cell>
          <cell r="D5" t="str">
            <v>Bankrekeningnummer</v>
          </cell>
          <cell r="F5" t="str">
            <v xml:space="preserve">Website - www.gisco.be </v>
          </cell>
        </row>
        <row r="6">
          <cell r="B6" t="str">
            <v>Gegevens waaruit religieuze of levenbeschouwelijke overtuigingen blijken</v>
          </cell>
          <cell r="D6" t="str">
            <v>Bijzondere aandacht bij beperkingen of andere zorgen</v>
          </cell>
          <cell r="F6" t="str">
            <v>Mailprogramma</v>
          </cell>
        </row>
        <row r="7">
          <cell r="B7" t="str">
            <v>Gezondheidsgegevens</v>
          </cell>
          <cell r="D7" t="str">
            <v>Bijzondere aandacht bij hygiëne (zelfstandigheid, allergie, bedwateren,…)</v>
          </cell>
          <cell r="F7" t="str">
            <v>Papier</v>
          </cell>
        </row>
        <row r="8">
          <cell r="D8" t="str">
            <v>Bijzondere aandacht bij sociale omgang (pesten, heimwee, angsten, slaapwandelen,…)</v>
          </cell>
        </row>
        <row r="9">
          <cell r="D9" t="str">
            <v>Bijzondere aandacht bij sporten (zwemmen, fietsen, hoogte, rust,…)</v>
          </cell>
          <cell r="F9" t="str">
            <v>Fototoestel</v>
          </cell>
        </row>
        <row r="10">
          <cell r="B10" t="str">
            <v>Lid</v>
          </cell>
          <cell r="D10" t="str">
            <v>Bloedgroep</v>
          </cell>
        </row>
        <row r="11">
          <cell r="B11" t="str">
            <v>Leiding</v>
          </cell>
        </row>
        <row r="12">
          <cell r="B12" t="str">
            <v>Ouder/voogd</v>
          </cell>
          <cell r="D12" t="str">
            <v>Cameraopname</v>
          </cell>
        </row>
        <row r="13">
          <cell r="B13" t="str">
            <v>Familie van lid</v>
          </cell>
          <cell r="D13" t="str">
            <v>Chassisnummer</v>
          </cell>
        </row>
        <row r="14">
          <cell r="B14" t="str">
            <v>Sympathisant</v>
          </cell>
          <cell r="D14" t="str">
            <v>Dieet</v>
          </cell>
        </row>
        <row r="15">
          <cell r="B15" t="str">
            <v>Oud-lid</v>
          </cell>
          <cell r="D15" t="str">
            <v>E-mailadres</v>
          </cell>
        </row>
        <row r="16">
          <cell r="B16" t="str">
            <v>Oud-leiding</v>
          </cell>
          <cell r="D16" t="str">
            <v>Financiële hulp</v>
          </cell>
        </row>
        <row r="17">
          <cell r="D17" t="str">
            <v>Foto</v>
          </cell>
        </row>
        <row r="18">
          <cell r="B18" t="str">
            <v>Verhuurder</v>
          </cell>
          <cell r="D18" t="str">
            <v>Geboortedatum</v>
          </cell>
        </row>
        <row r="19">
          <cell r="B19" t="str">
            <v>Huurder</v>
          </cell>
          <cell r="F19" t="str">
            <v>Ledenbeheer</v>
          </cell>
        </row>
        <row r="20">
          <cell r="D20" t="str">
            <v>Geslacht</v>
          </cell>
          <cell r="F20" t="str">
            <v>Communicatie ouders</v>
          </cell>
        </row>
        <row r="21">
          <cell r="F21" t="str">
            <v>Organisatie wekelijkse activiteiten</v>
          </cell>
        </row>
        <row r="22">
          <cell r="B22" t="str">
            <v>Scouts en Gidsen Vlaanderen vzw</v>
          </cell>
          <cell r="F22" t="str">
            <v>Organisatie geldactiviteit</v>
          </cell>
        </row>
        <row r="23">
          <cell r="B23" t="str">
            <v>W1414G - Scouts Gisco Regenboog</v>
          </cell>
          <cell r="F23" t="str">
            <v>Organisatie kamp/weekend</v>
          </cell>
        </row>
        <row r="24">
          <cell r="D24" t="str">
            <v>IP-adres</v>
          </cell>
          <cell r="F24" t="str">
            <v>Sfeerbeheer</v>
          </cell>
        </row>
        <row r="25">
          <cell r="F25" t="str">
            <v>Verhuur materiaal/lokalen</v>
          </cell>
        </row>
        <row r="26">
          <cell r="B26" t="str">
            <v>Geen verwerker</v>
          </cell>
          <cell r="D26" t="str">
            <v>Levensbeschouwelijke overtuigingen</v>
          </cell>
        </row>
        <row r="27">
          <cell r="B27" t="str">
            <v>W1414G - Scouts Gisco Regenboog</v>
          </cell>
        </row>
        <row r="28">
          <cell r="D28" t="str">
            <v>Lidnummer</v>
          </cell>
          <cell r="F28" t="str">
            <v>Uitvoering van een contract/overeenkomst</v>
          </cell>
        </row>
        <row r="29">
          <cell r="D29" t="str">
            <v>Medisch dossier</v>
          </cell>
          <cell r="F29" t="str">
            <v>Wettelijke verplichting</v>
          </cell>
        </row>
        <row r="30">
          <cell r="B30" t="str">
            <v>Geen ontvanger</v>
          </cell>
          <cell r="D30" t="str">
            <v>Naam</v>
          </cell>
          <cell r="F30" t="str">
            <v>Toestemming</v>
          </cell>
        </row>
        <row r="31">
          <cell r="F31" t="str">
            <v>Gerechtvaardigd belang</v>
          </cell>
        </row>
        <row r="32">
          <cell r="B32" t="str">
            <v>Drukkerij</v>
          </cell>
          <cell r="D32" t="str">
            <v>Nummerplaat</v>
          </cell>
        </row>
        <row r="33">
          <cell r="B33" t="str">
            <v>Gemeente Gistel (B-8470)</v>
          </cell>
        </row>
        <row r="34">
          <cell r="D34" t="str">
            <v>Overzicht specifieke medicatie</v>
          </cell>
        </row>
        <row r="35">
          <cell r="D35" t="str">
            <v>Overzicht ziekten</v>
          </cell>
        </row>
        <row r="36">
          <cell r="B36" t="str">
            <v>Betrokkene zelf</v>
          </cell>
        </row>
        <row r="37">
          <cell r="B37" t="str">
            <v>Ouder/voogd van betrokkene</v>
          </cell>
        </row>
        <row r="38">
          <cell r="D38" t="str">
            <v>Telefoonnummer</v>
          </cell>
        </row>
      </sheetData>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4B9B-3500-9E43-B43A-F7A0A5085DC3}">
  <dimension ref="A1:O37"/>
  <sheetViews>
    <sheetView tabSelected="1" zoomScale="53" zoomScaleNormal="53" workbookViewId="0">
      <pane xSplit="3" ySplit="2" topLeftCell="D24" activePane="bottomRight" state="frozen"/>
      <selection pane="topRight" activeCell="D1" sqref="D1"/>
      <selection pane="bottomLeft" activeCell="A3" sqref="A3"/>
      <selection pane="bottomRight" activeCell="A38" sqref="A38"/>
    </sheetView>
  </sheetViews>
  <sheetFormatPr baseColWidth="10" defaultColWidth="30.33203125" defaultRowHeight="65" customHeight="1" x14ac:dyDescent="0.2"/>
  <cols>
    <col min="1" max="1" width="30.33203125" style="1"/>
    <col min="2" max="2" width="32.1640625" style="1" bestFit="1" customWidth="1"/>
    <col min="3" max="3" width="30.1640625" style="1" bestFit="1" customWidth="1"/>
    <col min="4" max="4" width="29.6640625" style="1" customWidth="1"/>
    <col min="5" max="5" width="28.5" style="1" customWidth="1"/>
    <col min="6" max="6" width="27.83203125" style="1" customWidth="1"/>
    <col min="7" max="7" width="22.83203125" style="1" customWidth="1"/>
    <col min="8" max="8" width="18.33203125" style="1" customWidth="1"/>
    <col min="9" max="9" width="139.6640625" style="1" customWidth="1"/>
    <col min="10" max="11" width="29.33203125" style="1" customWidth="1"/>
    <col min="12" max="12" width="19.1640625" style="1" customWidth="1"/>
    <col min="13" max="13" width="27.5" style="1" customWidth="1"/>
    <col min="14" max="14" width="23.33203125" style="1" customWidth="1"/>
    <col min="15" max="15" width="8.6640625" style="2" hidden="1" customWidth="1"/>
    <col min="16" max="16384" width="30.33203125" style="1"/>
  </cols>
  <sheetData>
    <row r="1" spans="1:15" s="3" customFormat="1" ht="65" customHeight="1" x14ac:dyDescent="0.2">
      <c r="A1" s="13" t="s">
        <v>58</v>
      </c>
      <c r="B1" s="12"/>
      <c r="C1" s="12"/>
      <c r="D1" s="11"/>
      <c r="E1" s="10" t="s">
        <v>57</v>
      </c>
      <c r="F1" s="10"/>
      <c r="G1" s="10"/>
      <c r="H1" s="10"/>
      <c r="I1" s="13" t="s">
        <v>56</v>
      </c>
      <c r="J1" s="12"/>
      <c r="K1" s="12"/>
      <c r="L1" s="11"/>
      <c r="M1" s="10" t="s">
        <v>55</v>
      </c>
      <c r="N1" s="10"/>
      <c r="O1" s="9" t="s">
        <v>54</v>
      </c>
    </row>
    <row r="2" spans="1:15" s="3" customFormat="1" ht="65" customHeight="1" x14ac:dyDescent="0.2">
      <c r="A2" s="8" t="s">
        <v>53</v>
      </c>
      <c r="B2" s="8" t="s">
        <v>52</v>
      </c>
      <c r="C2" s="8" t="s">
        <v>51</v>
      </c>
      <c r="D2" s="8" t="s">
        <v>50</v>
      </c>
      <c r="E2" s="8" t="s">
        <v>49</v>
      </c>
      <c r="F2" s="8" t="s">
        <v>48</v>
      </c>
      <c r="G2" s="8" t="s">
        <v>47</v>
      </c>
      <c r="H2" s="8" t="s">
        <v>46</v>
      </c>
      <c r="I2" s="8" t="s">
        <v>45</v>
      </c>
      <c r="J2" s="8" t="s">
        <v>44</v>
      </c>
      <c r="K2" s="8" t="s">
        <v>43</v>
      </c>
      <c r="L2" s="8" t="s">
        <v>42</v>
      </c>
      <c r="M2" s="8" t="s">
        <v>41</v>
      </c>
      <c r="N2" s="8" t="s">
        <v>40</v>
      </c>
      <c r="O2" s="7"/>
    </row>
    <row r="3" spans="1:15" s="3" customFormat="1" ht="34" x14ac:dyDescent="0.2">
      <c r="A3" s="5" t="s">
        <v>29</v>
      </c>
      <c r="B3" s="5" t="s">
        <v>38</v>
      </c>
      <c r="C3" s="5" t="s">
        <v>3</v>
      </c>
      <c r="D3" s="6" t="str">
        <f>[1]Lijsten!B4&amp;", "&amp;[1]Lijsten!B5</f>
        <v>Normale verwerking, Gegevens van minderjarigen</v>
      </c>
      <c r="E3" s="5" t="str">
        <f>[1]Lijsten!B10&amp;", "&amp;[1]Lijsten!B11&amp;", "&amp;[1]Lijsten!B12</f>
        <v>Lid, Leiding, Ouder/voogd</v>
      </c>
      <c r="F3" s="5" t="str">
        <f>[1]Lijsten!$B$22</f>
        <v>Scouts en Gidsen Vlaanderen vzw</v>
      </c>
      <c r="G3" s="5" t="str">
        <f>IF(F3=[1]Lijsten!$B$22,[1]Lijsten!$B$27,[1]Lijsten!$B$26)</f>
        <v>W1414G - Scouts Gisco Regenboog</v>
      </c>
      <c r="H3" s="5" t="str">
        <f>[1]Lijsten!$B$30</f>
        <v>Geen ontvanger</v>
      </c>
      <c r="I3" s="5" t="str">
        <f>[1]Lijsten!$D$4&amp;", "&amp;[1]Lijsten!$D$5&amp;", "&amp;[1]Lijsten!$D$15&amp;", "&amp;[1]Lijsten!$D$16&amp;", "&amp;[1]Lijsten!$D$18&amp;", "&amp;[1]Lijsten!$D$20&amp;", "&amp;[1]Lijsten!$D$24&amp;", "&amp;[1]Lijsten!$D$30&amp;", "&amp;[1]Lijsten!$D$38</f>
        <v>Adres, Bankrekeningnummer, E-mailadres, Financiële hulp, Geboortedatum, Geslacht, IP-adres, Naam, Telefoonnummer</v>
      </c>
      <c r="J3" s="5" t="str">
        <f>[1]Lijsten!B36&amp;", "&amp;[1]Lijsten!B37</f>
        <v>Betrokkene zelf, Ouder/voogd van betrokkene</v>
      </c>
      <c r="K3" s="5" t="str">
        <f>[1]Vragenlijst!I3</f>
        <v>Groepsadministratie</v>
      </c>
      <c r="L3" s="5" t="s">
        <v>39</v>
      </c>
      <c r="M3" s="5" t="str">
        <f>[1]Lijsten!F19</f>
        <v>Ledenbeheer</v>
      </c>
      <c r="N3" s="5" t="str">
        <f>[1]Lijsten!F28</f>
        <v>Uitvoering van een contract/overeenkomst</v>
      </c>
      <c r="O3" s="4">
        <v>1</v>
      </c>
    </row>
    <row r="4" spans="1:15" s="3" customFormat="1" ht="34" x14ac:dyDescent="0.2">
      <c r="A4" s="5" t="s">
        <v>29</v>
      </c>
      <c r="B4" s="5" t="s">
        <v>38</v>
      </c>
      <c r="C4" s="5" t="s">
        <v>37</v>
      </c>
      <c r="D4" s="6" t="str">
        <f>D3</f>
        <v>Normale verwerking, Gegevens van minderjarigen</v>
      </c>
      <c r="E4" s="5" t="str">
        <f>E3</f>
        <v>Lid, Leiding, Ouder/voogd</v>
      </c>
      <c r="F4" s="5" t="str">
        <f>[1]Lijsten!$B$22</f>
        <v>Scouts en Gidsen Vlaanderen vzw</v>
      </c>
      <c r="G4" s="5" t="str">
        <f>IF(F4=[1]Lijsten!$B$22,[1]Lijsten!$B$27,[1]Lijsten!$B$26)</f>
        <v>W1414G - Scouts Gisco Regenboog</v>
      </c>
      <c r="H4" s="5" t="str">
        <f>[1]Lijsten!$B$30</f>
        <v>Geen ontvanger</v>
      </c>
      <c r="I4" s="5" t="str">
        <f>I3</f>
        <v>Adres, Bankrekeningnummer, E-mailadres, Financiële hulp, Geboortedatum, Geslacht, IP-adres, Naam, Telefoonnummer</v>
      </c>
      <c r="J4" s="5" t="str">
        <f>J3</f>
        <v>Betrokkene zelf, Ouder/voogd van betrokkene</v>
      </c>
      <c r="K4" s="5" t="str">
        <f>K3</f>
        <v>Groepsadministratie</v>
      </c>
      <c r="L4" s="5" t="str">
        <f>L3</f>
        <v>10 jaar</v>
      </c>
      <c r="M4" s="5" t="str">
        <f>M3</f>
        <v>Ledenbeheer</v>
      </c>
      <c r="N4" s="5" t="str">
        <f>N3</f>
        <v>Uitvoering van een contract/overeenkomst</v>
      </c>
      <c r="O4" s="4">
        <v>2</v>
      </c>
    </row>
    <row r="5" spans="1:15" s="3" customFormat="1" ht="102" x14ac:dyDescent="0.2">
      <c r="A5" s="5" t="s">
        <v>29</v>
      </c>
      <c r="B5" s="5" t="s">
        <v>36</v>
      </c>
      <c r="C5" s="5" t="s">
        <v>3</v>
      </c>
      <c r="D5" s="6" t="str">
        <f>[1]Lijsten!B4&amp;", "&amp;[1]Lijsten!B5&amp;", "&amp;[1]Lijsten!B6&amp;", "&amp;[1]Lijsten!B7</f>
        <v>Normale verwerking, Gegevens van minderjarigen, Gegevens waaruit religieuze of levenbeschouwelijke overtuigingen blijken, Gezondheidsgegevens</v>
      </c>
      <c r="E5" s="5" t="str">
        <f>[1]Lijsten!B10&amp;", "&amp;[1]Lijsten!B11&amp;", "&amp;[1]Lijsten!B12&amp;", "&amp;[1]Lijsten!B13</f>
        <v>Lid, Leiding, Ouder/voogd, Familie van lid</v>
      </c>
      <c r="F5" s="5" t="str">
        <f>[1]Lijsten!$B$22</f>
        <v>Scouts en Gidsen Vlaanderen vzw</v>
      </c>
      <c r="G5" s="5" t="str">
        <f>IF(F5=[1]Lijsten!$B$22,[1]Lijsten!$B$27,[1]Lijsten!$B$26)</f>
        <v>W1414G - Scouts Gisco Regenboog</v>
      </c>
      <c r="H5" s="5" t="str">
        <f>[1]Lijsten!$B$30</f>
        <v>Geen ontvanger</v>
      </c>
      <c r="I5" s="5" t="str">
        <f>[1]Lijsten!$D$4&amp;", "&amp;[1]Lijsten!$D$6&amp;", "&amp;[1]Lijsten!$D$7&amp;", "&amp;[1]Lijsten!$D$8&amp;", "&amp;[1]Lijsten!$D$9&amp;", "&amp;[1]Lijsten!$D$10&amp;", "&amp;[1]Lijsten!$D$14&amp;", "&amp;[1]Lijsten!$D$15&amp;", "&amp;[1]Lijsten!$D$18&amp;", "&amp;[1]Lijsten!$D$24&amp;", "&amp;[1]Lijsten!$D$26&amp;", "&amp;[1]Lijsten!$D$28&amp;", "&amp;[1]Lijsten!$D$29&amp;", "&amp;[1]Lijsten!$D$30&amp;", "&amp;[1]Lijsten!$D$34&amp;", "&amp;[1]Lijsten!$D$35&amp;", "&amp;[1]Lijsten!$D$38</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5" s="5" t="str">
        <f>J4</f>
        <v>Betrokkene zelf, Ouder/voogd van betrokkene</v>
      </c>
      <c r="K5" s="5" t="str">
        <f>[1]Vragenlijst!I9</f>
        <v>Groepsadministratie</v>
      </c>
      <c r="L5" s="5" t="str">
        <f>L4</f>
        <v>10 jaar</v>
      </c>
      <c r="M5" s="5" t="str">
        <f>M4</f>
        <v>Ledenbeheer</v>
      </c>
      <c r="N5" s="5" t="str">
        <f>[1]Lijsten!F30</f>
        <v>Toestemming</v>
      </c>
      <c r="O5" s="4">
        <v>3</v>
      </c>
    </row>
    <row r="6" spans="1:15" s="3" customFormat="1" ht="102" hidden="1" x14ac:dyDescent="0.2">
      <c r="A6" s="5" t="s">
        <v>29</v>
      </c>
      <c r="B6" s="5" t="s">
        <v>36</v>
      </c>
      <c r="C6" s="5" t="s">
        <v>26</v>
      </c>
      <c r="D6" s="6" t="str">
        <f>D5</f>
        <v>Normale verwerking, Gegevens van minderjarigen, Gegevens waaruit religieuze of levenbeschouwelijke overtuigingen blijken, Gezondheidsgegevens</v>
      </c>
      <c r="E6" s="5" t="str">
        <f>E5</f>
        <v>Lid, Leiding, Ouder/voogd, Familie van lid</v>
      </c>
      <c r="F6" s="5" t="str">
        <f>[1]Lijsten!$B$22</f>
        <v>Scouts en Gidsen Vlaanderen vzw</v>
      </c>
      <c r="G6" s="5" t="str">
        <f>IF(F6=[1]Lijsten!$B$22,[1]Lijsten!$B$27,[1]Lijsten!$B$26)</f>
        <v>W1414G - Scouts Gisco Regenboog</v>
      </c>
      <c r="H6" s="5" t="str">
        <f>[1]Lijsten!$B$30</f>
        <v>Geen ontvanger</v>
      </c>
      <c r="I6" s="5" t="str">
        <f>I5</f>
        <v>Adres, Bijzondere aandacht bij beperkingen of andere zorgen, Bijzondere aandacht bij hygiëne (zelfstandigheid, allergie, bedwateren,…), Bijzondere aandacht bij sociale omgang (pesten, heimwee, angsten, slaapwandelen,…), Bijzondere aandacht bij sporten (zwemmen, fietsen, hoogte, rust,…), Bloedgroep, Dieet, E-mailadres, Geboortedatum, IP-adres, Levensbeschouwelijke overtuigingen, Lidnummer, Medisch dossier, Naam, Overzicht specifieke medicatie, Overzicht ziekten, Telefoonnummer</v>
      </c>
      <c r="J6" s="5" t="str">
        <f>J5</f>
        <v>Betrokkene zelf, Ouder/voogd van betrokkene</v>
      </c>
      <c r="K6" s="5" t="str">
        <f>K5</f>
        <v>Groepsadministratie</v>
      </c>
      <c r="L6" s="5" t="str">
        <f>L5</f>
        <v>10 jaar</v>
      </c>
      <c r="M6" s="5" t="str">
        <f>M5</f>
        <v>Ledenbeheer</v>
      </c>
      <c r="N6" s="5" t="str">
        <f>N5</f>
        <v>Toestemming</v>
      </c>
      <c r="O6" s="4">
        <v>4</v>
      </c>
    </row>
    <row r="7" spans="1:15" s="3" customFormat="1" ht="34" x14ac:dyDescent="0.2">
      <c r="A7" s="5" t="s">
        <v>29</v>
      </c>
      <c r="B7" s="5" t="s">
        <v>35</v>
      </c>
      <c r="C7" s="5" t="s">
        <v>34</v>
      </c>
      <c r="D7" s="6" t="str">
        <f>[1]Lijsten!B4&amp;", "&amp;[1]Lijsten!B5</f>
        <v>Normale verwerking, Gegevens van minderjarigen</v>
      </c>
      <c r="E7" s="5" t="str">
        <f>[1]Lijsten!B10&amp;", "&amp;[1]Lijsten!B12</f>
        <v>Lid, Ouder/voogd</v>
      </c>
      <c r="F7" s="5" t="str">
        <f>[1]Lijsten!$B$22</f>
        <v>Scouts en Gidsen Vlaanderen vzw</v>
      </c>
      <c r="G7" s="5" t="str">
        <f>IF(F7=[1]Lijsten!$B$22,[1]Lijsten!$B$27,[1]Lijsten!$B$26)</f>
        <v>W1414G - Scouts Gisco Regenboog</v>
      </c>
      <c r="H7" s="5" t="str">
        <f>[1]Lijsten!$B$30</f>
        <v>Geen ontvanger</v>
      </c>
      <c r="I7" s="5" t="str">
        <f>[1]Vragenlijst!I15</f>
        <v>Telefoonnummer, Geboortedatum/Leeftijd</v>
      </c>
      <c r="J7" s="5" t="str">
        <f>J6</f>
        <v>Betrokkene zelf, Ouder/voogd van betrokkene</v>
      </c>
      <c r="K7" s="5" t="str">
        <f>[1]Vragenlijst!I20</f>
        <v>Papier, Mondeling wanneer ze toekomen voor de eerste keer</v>
      </c>
      <c r="L7" s="5" t="str">
        <f>L6</f>
        <v>10 jaar</v>
      </c>
      <c r="M7" s="5" t="str">
        <f>M6</f>
        <v>Ledenbeheer</v>
      </c>
      <c r="N7" s="5" t="str">
        <f>N4</f>
        <v>Uitvoering van een contract/overeenkomst</v>
      </c>
      <c r="O7" s="4">
        <v>5</v>
      </c>
    </row>
    <row r="8" spans="1:15" s="3" customFormat="1" ht="51" x14ac:dyDescent="0.2">
      <c r="A8" s="5" t="s">
        <v>29</v>
      </c>
      <c r="B8" s="5" t="s">
        <v>33</v>
      </c>
      <c r="C8" s="5" t="s">
        <v>32</v>
      </c>
      <c r="D8" s="6" t="str">
        <f>[1]Lijsten!B4&amp;", "&amp;[1]Lijsten!B5</f>
        <v>Normale verwerking, Gegevens van minderjarigen</v>
      </c>
      <c r="E8" s="5" t="str">
        <f>[1]Lijsten!B10&amp;", "&amp;[1]Lijsten!B11&amp;", "&amp;[1]Lijsten!B12&amp;", "&amp;[1]Lijsten!B14&amp;", "&amp;[1]Lijsten!B15&amp;", "&amp;[1]Lijsten!B16</f>
        <v>Lid, Leiding, Ouder/voogd, Sympathisant, Oud-lid, Oud-leiding</v>
      </c>
      <c r="F8" s="5" t="str">
        <f>[1]Lijsten!$B$23</f>
        <v>W1414G - Scouts Gisco Regenboog</v>
      </c>
      <c r="G8" s="5" t="str">
        <f>IF(F8=[1]Lijsten!$B$22,[1]Lijsten!$B$27,[1]Lijsten!$B$26)</f>
        <v>Geen verwerker</v>
      </c>
      <c r="H8" s="5" t="str">
        <f>[1]Lijsten!$B$30</f>
        <v>Geen ontvanger</v>
      </c>
      <c r="I8" s="5" t="str">
        <f>[1]Lijsten!D15</f>
        <v>E-mailadres</v>
      </c>
      <c r="J8" s="5" t="str">
        <f>J7</f>
        <v>Betrokkene zelf, Ouder/voogd van betrokkene</v>
      </c>
      <c r="K8" s="5" t="str">
        <f>[1]Lijsten!F5&amp;", "&amp;[1]Lijsten!F6</f>
        <v>Website - www.gisco.be , Mailprogramma</v>
      </c>
      <c r="L8" s="5" t="str">
        <f>L7</f>
        <v>10 jaar</v>
      </c>
      <c r="M8" s="5" t="str">
        <f>M7</f>
        <v>Ledenbeheer</v>
      </c>
      <c r="N8" s="5" t="str">
        <f>N7</f>
        <v>Uitvoering van een contract/overeenkomst</v>
      </c>
      <c r="O8" s="4">
        <v>6</v>
      </c>
    </row>
    <row r="9" spans="1:15" s="3" customFormat="1" ht="68" hidden="1" x14ac:dyDescent="0.2">
      <c r="A9" s="5" t="s">
        <v>29</v>
      </c>
      <c r="B9" s="5" t="s">
        <v>28</v>
      </c>
      <c r="C9" s="5" t="s">
        <v>31</v>
      </c>
      <c r="D9" s="6" t="str">
        <f>[1]Lijsten!B4&amp;", "&amp;[1]Lijsten!B5</f>
        <v>Normale verwerking, Gegevens van minderjarigen</v>
      </c>
      <c r="E9" s="5" t="str">
        <f>[1]Lijsten!B15&amp;", "&amp;[1]Lijsten!B16</f>
        <v>Oud-lid, Oud-leiding</v>
      </c>
      <c r="F9" s="5" t="str">
        <f>[1]Lijsten!$B$23</f>
        <v>W1414G - Scouts Gisco Regenboog</v>
      </c>
      <c r="G9" s="5" t="str">
        <f>IF(F9=[1]Lijsten!$B$22,[1]Lijsten!$B$27,[1]Lijsten!$B$26)</f>
        <v>Geen verwerker</v>
      </c>
      <c r="H9" s="5" t="str">
        <f>[1]Lijsten!$B$30</f>
        <v>Geen ontvanger</v>
      </c>
      <c r="I9" s="5" t="str">
        <f>[1]Vragenlijst!I33</f>
        <v>Naam, E-mailadres, Telefoonnummer, Geboortedatum/Leeftijd, Adres, Totem</v>
      </c>
      <c r="J9" s="5" t="str">
        <f>J8</f>
        <v>Betrokkene zelf, Ouder/voogd van betrokkene</v>
      </c>
      <c r="K9" s="5" t="str">
        <f>[1]Vragenlijst!I40</f>
        <v>MS Word, MS Excel, MS Access, Google Drive, Google Docs, Google Spreadsheets, Google Forms, Dropbox, Papier</v>
      </c>
      <c r="L9" s="5" t="s">
        <v>30</v>
      </c>
      <c r="M9" s="5" t="str">
        <f>M8</f>
        <v>Ledenbeheer</v>
      </c>
      <c r="N9" s="5" t="str">
        <f>[1]Lijsten!F31</f>
        <v>Gerechtvaardigd belang</v>
      </c>
      <c r="O9" s="4">
        <v>7</v>
      </c>
    </row>
    <row r="10" spans="1:15" s="3" customFormat="1" ht="46.75" customHeight="1" x14ac:dyDescent="0.2">
      <c r="A10" s="5" t="s">
        <v>29</v>
      </c>
      <c r="B10" s="5" t="s">
        <v>28</v>
      </c>
      <c r="C10" s="5" t="s">
        <v>27</v>
      </c>
      <c r="D10" s="6" t="str">
        <f>[1]Lijsten!B4&amp;", "&amp;[1]Lijsten!B5</f>
        <v>Normale verwerking, Gegevens van minderjarigen</v>
      </c>
      <c r="E10" s="5" t="str">
        <f>[1]Lijsten!B10&amp;", "&amp;[1]Lijsten!B11</f>
        <v>Lid, Leiding</v>
      </c>
      <c r="F10" s="5" t="str">
        <f>[1]Lijsten!$B$23</f>
        <v>W1414G - Scouts Gisco Regenboog</v>
      </c>
      <c r="G10" s="5" t="str">
        <f>IF(F9=[1]Lijsten!$B$22,[1]Lijsten!$B$27,[1]Lijsten!$B$26)</f>
        <v>Geen verwerker</v>
      </c>
      <c r="H10" s="5" t="str">
        <f>[1]Lijsten!$B$30</f>
        <v>Geen ontvanger</v>
      </c>
      <c r="I10" s="5" t="str">
        <f>[1]Lijsten!D30&amp;", "&amp;[1]Lijsten!D4&amp;", "&amp;[1]Lijsten!D38&amp;", "&amp;[1]Lijsten!D18</f>
        <v>Naam, Adres, Telefoonnummer, Geboortedatum</v>
      </c>
      <c r="J10" s="5"/>
      <c r="K10" s="5"/>
      <c r="L10" s="5"/>
      <c r="M10" s="5"/>
      <c r="N10" s="5"/>
      <c r="O10" s="4"/>
    </row>
    <row r="11" spans="1:15" s="3" customFormat="1" ht="68" hidden="1" x14ac:dyDescent="0.2">
      <c r="A11" s="5" t="s">
        <v>13</v>
      </c>
      <c r="B11" s="5" t="s">
        <v>25</v>
      </c>
      <c r="C11" s="5" t="s">
        <v>23</v>
      </c>
      <c r="D11" s="6" t="str">
        <f>[1]Lijsten!$B$4&amp;", "&amp;[1]Lijsten!$B$5&amp;IF([1]Vragenlijst!E52=TRUE,", "&amp;[1]Lijsten!$B$6&amp;", "&amp;[1]Lijsten!$B$7,"")</f>
        <v>Normale verwerking, Gegevens van minderjarigen</v>
      </c>
      <c r="E11" s="5" t="str">
        <f>[1]Lijsten!B10&amp;", "&amp;[1]Lijsten!B11&amp;", "&amp;[1]Lijsten!B12</f>
        <v>Lid, Leiding, Ouder/voogd</v>
      </c>
      <c r="F11" s="5" t="str">
        <f>[1]Lijsten!$B$23</f>
        <v>W1414G - Scouts Gisco Regenboog</v>
      </c>
      <c r="G11" s="5" t="str">
        <f>IF(F11=[1]Lijsten!$B$22,[1]Lijsten!$B$27,[1]Lijsten!$B$26)</f>
        <v>Geen verwerker</v>
      </c>
      <c r="H11" s="5" t="str">
        <f>[1]Lijsten!$B$30</f>
        <v>Geen ontvanger</v>
      </c>
      <c r="I11" s="5" t="str">
        <f>[1]Vragenlijst!I48</f>
        <v>Naam</v>
      </c>
      <c r="J11" s="5" t="str">
        <f>J9</f>
        <v>Betrokkene zelf, Ouder/voogd van betrokkene</v>
      </c>
      <c r="K11" s="5" t="str">
        <f>[1]Vragenlijst!I54</f>
        <v>Website - www.gisco.be , Google Drive, Google Docs, Google Spreadsheets, Google Forms, Mailprogramma</v>
      </c>
      <c r="L11" s="5" t="str">
        <f>L8</f>
        <v>10 jaar</v>
      </c>
      <c r="M11" s="5" t="str">
        <f>[1]Lijsten!F21</f>
        <v>Organisatie wekelijkse activiteiten</v>
      </c>
      <c r="N11" s="5" t="str">
        <f>N8</f>
        <v>Uitvoering van een contract/overeenkomst</v>
      </c>
      <c r="O11" s="4">
        <v>8</v>
      </c>
    </row>
    <row r="12" spans="1:15" s="3" customFormat="1" ht="68" hidden="1" x14ac:dyDescent="0.2">
      <c r="A12" s="5" t="s">
        <v>13</v>
      </c>
      <c r="B12" s="5" t="s">
        <v>25</v>
      </c>
      <c r="C12" s="5" t="s">
        <v>21</v>
      </c>
      <c r="D12" s="6" t="str">
        <f>D11</f>
        <v>Normale verwerking, Gegevens van minderjarigen</v>
      </c>
      <c r="E12" s="5" t="str">
        <f>E11</f>
        <v>Lid, Leiding, Ouder/voogd</v>
      </c>
      <c r="F12" s="5" t="str">
        <f>[1]Lijsten!$B$23</f>
        <v>W1414G - Scouts Gisco Regenboog</v>
      </c>
      <c r="G12" s="5" t="str">
        <f>IF(F12=[1]Lijsten!$B$22,[1]Lijsten!$B$27,[1]Lijsten!$B$26)</f>
        <v>Geen verwerker</v>
      </c>
      <c r="H12" s="5" t="str">
        <f>[1]Lijsten!$B$30</f>
        <v>Geen ontvanger</v>
      </c>
      <c r="I12" s="5" t="str">
        <f>I11</f>
        <v>Naam</v>
      </c>
      <c r="J12" s="5" t="str">
        <f>J11</f>
        <v>Betrokkene zelf, Ouder/voogd van betrokkene</v>
      </c>
      <c r="K12" s="5" t="str">
        <f>[1]Vragenlijst!I60</f>
        <v>MS Word, MS Excel, MS Access, Google Drive, Google Docs, Google Spreadsheets, Google Forms, Dropbox, Papier</v>
      </c>
      <c r="L12" s="5" t="str">
        <f>L11</f>
        <v>10 jaar</v>
      </c>
      <c r="M12" s="5" t="str">
        <f>M11</f>
        <v>Organisatie wekelijkse activiteiten</v>
      </c>
      <c r="N12" s="5" t="str">
        <f>N11</f>
        <v>Uitvoering van een contract/overeenkomst</v>
      </c>
      <c r="O12" s="4">
        <v>9</v>
      </c>
    </row>
    <row r="13" spans="1:15" s="3" customFormat="1" ht="68" hidden="1" x14ac:dyDescent="0.2">
      <c r="A13" s="5" t="s">
        <v>13</v>
      </c>
      <c r="B13" s="5" t="s">
        <v>25</v>
      </c>
      <c r="C13" s="5" t="s">
        <v>26</v>
      </c>
      <c r="D13" s="6" t="str">
        <f>D12</f>
        <v>Normale verwerking, Gegevens van minderjarigen</v>
      </c>
      <c r="E13" s="5" t="str">
        <f>E12</f>
        <v>Lid, Leiding, Ouder/voogd</v>
      </c>
      <c r="F13" s="5" t="str">
        <f>[1]Lijsten!$B$23</f>
        <v>W1414G - Scouts Gisco Regenboog</v>
      </c>
      <c r="G13" s="5" t="str">
        <f>IF(F13=[1]Lijsten!$B$22,[1]Lijsten!$B$27,[1]Lijsten!$B$26)</f>
        <v>Geen verwerker</v>
      </c>
      <c r="H13" s="5" t="str">
        <f>[1]Lijsten!$B$30</f>
        <v>Geen ontvanger</v>
      </c>
      <c r="I13" s="5" t="str">
        <f>I12</f>
        <v>Naam</v>
      </c>
      <c r="J13" s="5" t="str">
        <f>J12</f>
        <v>Betrokkene zelf, Ouder/voogd van betrokkene</v>
      </c>
      <c r="K13" s="5" t="str">
        <f>K12&amp;IF([1]Vragenlijst!E58=TRUE,"",", "&amp;[1]Lijsten!F7)</f>
        <v>MS Word, MS Excel, MS Access, Google Drive, Google Docs, Google Spreadsheets, Google Forms, Dropbox, Papier, Papier</v>
      </c>
      <c r="L13" s="5" t="str">
        <f>L12</f>
        <v>10 jaar</v>
      </c>
      <c r="M13" s="5" t="str">
        <f>M12</f>
        <v>Organisatie wekelijkse activiteiten</v>
      </c>
      <c r="N13" s="5" t="str">
        <f>N12</f>
        <v>Uitvoering van een contract/overeenkomst</v>
      </c>
      <c r="O13" s="4">
        <v>10</v>
      </c>
    </row>
    <row r="14" spans="1:15" s="3" customFormat="1" ht="68" hidden="1" x14ac:dyDescent="0.2">
      <c r="A14" s="5" t="s">
        <v>13</v>
      </c>
      <c r="B14" s="5" t="s">
        <v>25</v>
      </c>
      <c r="C14" s="5" t="s">
        <v>19</v>
      </c>
      <c r="D14" s="6" t="str">
        <f>[1]Lijsten!B4&amp;", "&amp;[1]Lijsten!B5</f>
        <v>Normale verwerking, Gegevens van minderjarigen</v>
      </c>
      <c r="E14" s="5" t="str">
        <f>E13</f>
        <v>Lid, Leiding, Ouder/voogd</v>
      </c>
      <c r="F14" s="5" t="str">
        <f>[1]Lijsten!$B$23</f>
        <v>W1414G - Scouts Gisco Regenboog</v>
      </c>
      <c r="G14" s="5" t="str">
        <f>IF(F14=[1]Lijsten!$B$22,[1]Lijsten!$B$27,[1]Lijsten!$B$26)</f>
        <v>Geen verwerker</v>
      </c>
      <c r="H14" s="5" t="str">
        <f>[1]Lijsten!$B$30</f>
        <v>Geen ontvanger</v>
      </c>
      <c r="I14" s="5" t="str">
        <f>I13&amp;", "&amp;[1]Lijsten!D5</f>
        <v>Naam, Bankrekeningnummer</v>
      </c>
      <c r="J14" s="5" t="str">
        <f>J13</f>
        <v>Betrokkene zelf, Ouder/voogd van betrokkene</v>
      </c>
      <c r="K14" s="5" t="str">
        <f>K12</f>
        <v>MS Word, MS Excel, MS Access, Google Drive, Google Docs, Google Spreadsheets, Google Forms, Dropbox, Papier</v>
      </c>
      <c r="L14" s="5" t="str">
        <f>L13</f>
        <v>10 jaar</v>
      </c>
      <c r="M14" s="5" t="str">
        <f>M13</f>
        <v>Organisatie wekelijkse activiteiten</v>
      </c>
      <c r="N14" s="5" t="str">
        <f>N13</f>
        <v>Uitvoering van een contract/overeenkomst</v>
      </c>
      <c r="O14" s="4">
        <v>11</v>
      </c>
    </row>
    <row r="15" spans="1:15" s="3" customFormat="1" ht="68" x14ac:dyDescent="0.2">
      <c r="A15" s="5" t="s">
        <v>13</v>
      </c>
      <c r="B15" s="5" t="s">
        <v>25</v>
      </c>
      <c r="C15" s="5" t="s">
        <v>18</v>
      </c>
      <c r="D15" s="6" t="str">
        <f>D14</f>
        <v>Normale verwerking, Gegevens van minderjarigen</v>
      </c>
      <c r="E15" s="5" t="str">
        <f>E14</f>
        <v>Lid, Leiding, Ouder/voogd</v>
      </c>
      <c r="F15" s="5" t="str">
        <f>[1]Lijsten!$B$23</f>
        <v>W1414G - Scouts Gisco Regenboog</v>
      </c>
      <c r="G15" s="5" t="str">
        <f>IF(F15=[1]Lijsten!$B$22,[1]Lijsten!$B$27,[1]Lijsten!$B$26)</f>
        <v>Geen verwerker</v>
      </c>
      <c r="H15" s="5" t="str">
        <f>[1]Lijsten!$B$30</f>
        <v>Geen ontvanger</v>
      </c>
      <c r="I15" s="5" t="str">
        <f>[1]Lijsten!D4&amp;", "&amp;[1]Lijsten!D13&amp;", "&amp;[1]Lijsten!D15&amp;", "&amp;[1]Lijsten!D24&amp;", "&amp;[1]Lijsten!D28&amp;", "&amp;[1]Lijsten!D30&amp;", "&amp;[1]Lijsten!D32&amp;", "&amp;[1]Lijsten!D38</f>
        <v>Adres, Chassisnummer, E-mailadres, IP-adres, Lidnummer, Naam, Nummerplaat, Telefoonnummer</v>
      </c>
      <c r="J15" s="5" t="str">
        <f>J14</f>
        <v>Betrokkene zelf, Ouder/voogd van betrokkene</v>
      </c>
      <c r="K15" s="5" t="str">
        <f>K11</f>
        <v>Website - www.gisco.be , Google Drive, Google Docs, Google Spreadsheets, Google Forms, Mailprogramma</v>
      </c>
      <c r="L15" s="5" t="str">
        <f>L14</f>
        <v>10 jaar</v>
      </c>
      <c r="M15" s="5" t="str">
        <f>M14</f>
        <v>Organisatie wekelijkse activiteiten</v>
      </c>
      <c r="N15" s="5" t="str">
        <f>N14</f>
        <v>Uitvoering van een contract/overeenkomst</v>
      </c>
      <c r="O15" s="4">
        <v>12</v>
      </c>
    </row>
    <row r="16" spans="1:15" s="3" customFormat="1" ht="34" x14ac:dyDescent="0.2">
      <c r="A16" s="5" t="s">
        <v>13</v>
      </c>
      <c r="B16" s="5" t="s">
        <v>25</v>
      </c>
      <c r="C16" s="5" t="s">
        <v>14</v>
      </c>
      <c r="D16" s="6" t="str">
        <f>D14</f>
        <v>Normale verwerking, Gegevens van minderjarigen</v>
      </c>
      <c r="E16" s="5" t="str">
        <f>E14</f>
        <v>Lid, Leiding, Ouder/voogd</v>
      </c>
      <c r="F16" s="5" t="str">
        <f>[1]Lijsten!$B$23</f>
        <v>W1414G - Scouts Gisco Regenboog</v>
      </c>
      <c r="G16" s="5" t="str">
        <f>IF(F16=[1]Lijsten!$B$22,[1]Lijsten!$B$27,[1]Lijsten!$B$26)</f>
        <v>Geen verwerker</v>
      </c>
      <c r="H16" s="5" t="str">
        <f>[1]Lijsten!$B$30</f>
        <v>Geen ontvanger</v>
      </c>
      <c r="I16" s="5" t="str">
        <f>[1]Vragenlijst!I68</f>
        <v/>
      </c>
      <c r="J16" s="5" t="str">
        <f>J14</f>
        <v>Betrokkene zelf, Ouder/voogd van betrokkene</v>
      </c>
      <c r="K16" s="5" t="str">
        <f>[1]Vragenlijst!I72</f>
        <v/>
      </c>
      <c r="L16" s="5" t="str">
        <f>L15</f>
        <v>10 jaar</v>
      </c>
      <c r="M16" s="5" t="str">
        <f>M14</f>
        <v>Organisatie wekelijkse activiteiten</v>
      </c>
      <c r="N16" s="5" t="str">
        <f>[1]Lijsten!F30</f>
        <v>Toestemming</v>
      </c>
      <c r="O16" s="4">
        <v>13</v>
      </c>
    </row>
    <row r="17" spans="1:15" s="3" customFormat="1" ht="34" hidden="1" x14ac:dyDescent="0.2">
      <c r="A17" s="5" t="s">
        <v>13</v>
      </c>
      <c r="B17" s="5" t="s">
        <v>25</v>
      </c>
      <c r="C17" s="5" t="s">
        <v>11</v>
      </c>
      <c r="D17" s="6" t="str">
        <f>D15</f>
        <v>Normale verwerking, Gegevens van minderjarigen</v>
      </c>
      <c r="E17" s="5" t="str">
        <f>E15</f>
        <v>Lid, Leiding, Ouder/voogd</v>
      </c>
      <c r="F17" s="5" t="str">
        <f>[1]Lijsten!$B$23</f>
        <v>W1414G - Scouts Gisco Regenboog</v>
      </c>
      <c r="G17" s="5" t="str">
        <f>IF(F17=[1]Lijsten!$B$22,[1]Lijsten!$B$27,[1]Lijsten!$B$26)</f>
        <v>Geen verwerker</v>
      </c>
      <c r="H17" s="5" t="str">
        <f>[1]Lijsten!$B$30</f>
        <v>Geen ontvanger</v>
      </c>
      <c r="I17" s="5" t="str">
        <f>I16</f>
        <v/>
      </c>
      <c r="J17" s="5" t="str">
        <f>J15</f>
        <v>Betrokkene zelf, Ouder/voogd van betrokkene</v>
      </c>
      <c r="K17" s="5" t="str">
        <f>[1]Vragenlijst!I78</f>
        <v/>
      </c>
      <c r="L17" s="5" t="str">
        <f>L16</f>
        <v>10 jaar</v>
      </c>
      <c r="M17" s="5" t="str">
        <f>M15</f>
        <v>Organisatie wekelijkse activiteiten</v>
      </c>
      <c r="N17" s="5" t="str">
        <f>N16</f>
        <v>Toestemming</v>
      </c>
      <c r="O17" s="4">
        <v>13</v>
      </c>
    </row>
    <row r="18" spans="1:15" s="3" customFormat="1" ht="102" hidden="1" x14ac:dyDescent="0.2">
      <c r="A18" s="5" t="s">
        <v>13</v>
      </c>
      <c r="B18" s="5" t="s">
        <v>24</v>
      </c>
      <c r="C18" s="5" t="s">
        <v>23</v>
      </c>
      <c r="D18" s="6" t="str">
        <f>[1]Lijsten!$B$4&amp;", "&amp;[1]Lijsten!$B$5&amp;IF([1]Vragenlijst!E90=TRUE,", "&amp;[1]Lijsten!$B$6&amp;", "&amp;[1]Lijsten!$B$7,"")</f>
        <v>Normale verwerking, Gegevens van minderjarigen, Gegevens waaruit religieuze of levenbeschouwelijke overtuigingen blijken, Gezondheidsgegevens</v>
      </c>
      <c r="E18" s="5" t="str">
        <f>[1]Lijsten!B10&amp;", "&amp;[1]Lijsten!B11&amp;", "&amp;[1]Lijsten!B12&amp;", "&amp;[1]Lijsten!B13&amp;", "&amp;[1]Lijsten!B14&amp;", "&amp;[1]Lijsten!B15&amp;", "&amp;[1]Lijsten!B16</f>
        <v>Lid, Leiding, Ouder/voogd, Familie van lid, Sympathisant, Oud-lid, Oud-leiding</v>
      </c>
      <c r="F18" s="5" t="str">
        <f>[1]Lijsten!$B$23</f>
        <v>W1414G - Scouts Gisco Regenboog</v>
      </c>
      <c r="G18" s="5" t="str">
        <f>IF(F18=[1]Lijsten!$B$22,[1]Lijsten!$B$27,[1]Lijsten!$B$26)</f>
        <v>Geen verwerker</v>
      </c>
      <c r="H18" s="5" t="str">
        <f>[1]Lijsten!$B$30</f>
        <v>Geen ontvanger</v>
      </c>
      <c r="I18" s="5" t="str">
        <f>[1]Vragenlijst!I86</f>
        <v>Naam, E-mailadres, Telefoonnummer, Adres, Bijzondere aandacht bij hygiëne (zelfstandigheid, allergie, bedwateren,…), Dieet, Levensbeschouwelijke overtuigingen</v>
      </c>
      <c r="J18" s="5" t="str">
        <f>J17</f>
        <v>Betrokkene zelf, Ouder/voogd van betrokkene</v>
      </c>
      <c r="K18" s="5" t="str">
        <f>[1]Vragenlijst!I92</f>
        <v>Website - www.gisco.be , Google Drive, Google Docs, Google Spreadsheets, Google Forms, Mailprogramma, Telefoon, Papier</v>
      </c>
      <c r="L18" s="5" t="str">
        <f>L17</f>
        <v>10 jaar</v>
      </c>
      <c r="M18" s="5" t="str">
        <f>[1]Lijsten!F22</f>
        <v>Organisatie geldactiviteit</v>
      </c>
      <c r="N18" s="5" t="str">
        <f>N15</f>
        <v>Uitvoering van een contract/overeenkomst</v>
      </c>
      <c r="O18" s="4">
        <v>14</v>
      </c>
    </row>
    <row r="19" spans="1:15" s="3" customFormat="1" ht="102" hidden="1" x14ac:dyDescent="0.2">
      <c r="A19" s="5" t="s">
        <v>13</v>
      </c>
      <c r="B19" s="5" t="s">
        <v>24</v>
      </c>
      <c r="C19" s="5" t="s">
        <v>21</v>
      </c>
      <c r="D19" s="6" t="str">
        <f>D18</f>
        <v>Normale verwerking, Gegevens van minderjarigen, Gegevens waaruit religieuze of levenbeschouwelijke overtuigingen blijken, Gezondheidsgegevens</v>
      </c>
      <c r="E19" s="5" t="str">
        <f>E18</f>
        <v>Lid, Leiding, Ouder/voogd, Familie van lid, Sympathisant, Oud-lid, Oud-leiding</v>
      </c>
      <c r="F19" s="5" t="str">
        <f>[1]Lijsten!$B$23</f>
        <v>W1414G - Scouts Gisco Regenboog</v>
      </c>
      <c r="G19" s="5" t="str">
        <f>IF(F19=[1]Lijsten!$B$22,[1]Lijsten!$B$27,[1]Lijsten!$B$26)</f>
        <v>Geen verwerker</v>
      </c>
      <c r="H19" s="5" t="str">
        <f>[1]Lijsten!$B$30</f>
        <v>Geen ontvanger</v>
      </c>
      <c r="I19" s="5" t="str">
        <f>I18</f>
        <v>Naam, E-mailadres, Telefoonnummer, Adres, Bijzondere aandacht bij hygiëne (zelfstandigheid, allergie, bedwateren,…), Dieet, Levensbeschouwelijke overtuigingen</v>
      </c>
      <c r="J19" s="5" t="str">
        <f>J18</f>
        <v>Betrokkene zelf, Ouder/voogd van betrokkene</v>
      </c>
      <c r="K19" s="5" t="str">
        <f>[1]Vragenlijst!I98</f>
        <v>MS Word, MS Excel, MS Access, Google Drive, Google Docs, Google Spreadsheets, Google Forms, Dropbox, Papier</v>
      </c>
      <c r="L19" s="5" t="str">
        <f>L18</f>
        <v>10 jaar</v>
      </c>
      <c r="M19" s="5" t="str">
        <f>M18</f>
        <v>Organisatie geldactiviteit</v>
      </c>
      <c r="N19" s="5" t="str">
        <f>N18</f>
        <v>Uitvoering van een contract/overeenkomst</v>
      </c>
      <c r="O19" s="4">
        <v>15</v>
      </c>
    </row>
    <row r="20" spans="1:15" s="3" customFormat="1" ht="102" hidden="1" x14ac:dyDescent="0.2">
      <c r="A20" s="5" t="s">
        <v>13</v>
      </c>
      <c r="B20" s="5" t="s">
        <v>24</v>
      </c>
      <c r="C20" s="5" t="s">
        <v>20</v>
      </c>
      <c r="D20" s="6" t="str">
        <f>D19</f>
        <v>Normale verwerking, Gegevens van minderjarigen, Gegevens waaruit religieuze of levenbeschouwelijke overtuigingen blijken, Gezondheidsgegevens</v>
      </c>
      <c r="E20" s="5" t="str">
        <f>E19</f>
        <v>Lid, Leiding, Ouder/voogd, Familie van lid, Sympathisant, Oud-lid, Oud-leiding</v>
      </c>
      <c r="F20" s="5" t="str">
        <f>[1]Lijsten!$B$23</f>
        <v>W1414G - Scouts Gisco Regenboog</v>
      </c>
      <c r="G20" s="5" t="str">
        <f>IF(F20=[1]Lijsten!$B$22,[1]Lijsten!$B$27,[1]Lijsten!$B$26)</f>
        <v>Geen verwerker</v>
      </c>
      <c r="H20" s="5" t="str">
        <f>[1]Lijsten!$B$30</f>
        <v>Geen ontvanger</v>
      </c>
      <c r="I20" s="5" t="str">
        <f>I19</f>
        <v>Naam, E-mailadres, Telefoonnummer, Adres, Bijzondere aandacht bij hygiëne (zelfstandigheid, allergie, bedwateren,…), Dieet, Levensbeschouwelijke overtuigingen</v>
      </c>
      <c r="J20" s="5" t="str">
        <f>J19</f>
        <v>Betrokkene zelf, Ouder/voogd van betrokkene</v>
      </c>
      <c r="K20" s="5" t="str">
        <f>K19&amp;IF([1]Vragenlijst!E101=TRUE,"",", "&amp;[1]Lijsten!F7)</f>
        <v>MS Word, MS Excel, MS Access, Google Drive, Google Docs, Google Spreadsheets, Google Forms, Dropbox, Papier</v>
      </c>
      <c r="L20" s="5" t="str">
        <f>L19</f>
        <v>10 jaar</v>
      </c>
      <c r="M20" s="5" t="str">
        <f>M19</f>
        <v>Organisatie geldactiviteit</v>
      </c>
      <c r="N20" s="5" t="str">
        <f>N19</f>
        <v>Uitvoering van een contract/overeenkomst</v>
      </c>
      <c r="O20" s="4">
        <v>16</v>
      </c>
    </row>
    <row r="21" spans="1:15" s="3" customFormat="1" ht="102" x14ac:dyDescent="0.2">
      <c r="A21" s="5" t="s">
        <v>13</v>
      </c>
      <c r="B21" s="5" t="s">
        <v>12</v>
      </c>
      <c r="C21" s="5" t="s">
        <v>23</v>
      </c>
      <c r="D21" s="6" t="str">
        <f>[1]Lijsten!$B$4&amp;", "&amp;[1]Lijsten!$B$5&amp;IF([1]Vragenlijst!E110=TRUE,", "&amp;[1]Lijsten!$B$6&amp;", "&amp;[1]Lijsten!$B$7,"")</f>
        <v>Normale verwerking, Gegevens van minderjarigen, Gegevens waaruit religieuze of levenbeschouwelijke overtuigingen blijken, Gezondheidsgegevens</v>
      </c>
      <c r="E21" s="5" t="str">
        <f>E11</f>
        <v>Lid, Leiding, Ouder/voogd</v>
      </c>
      <c r="F21" s="5" t="str">
        <f>[1]Lijsten!$B$23</f>
        <v>W1414G - Scouts Gisco Regenboog</v>
      </c>
      <c r="G21" s="5" t="str">
        <f>IF(F21=[1]Lijsten!$B$22,[1]Lijsten!$B$27,[1]Lijsten!$B$26)</f>
        <v>Geen verwerker</v>
      </c>
      <c r="H21" s="5" t="str">
        <f>[1]Lijsten!$B$30</f>
        <v>Geen ontvanger</v>
      </c>
      <c r="I21" s="5" t="str">
        <f>[1]Vragenlijst!I106</f>
        <v>Naam, E-mailadres, Telefoonnummer, Handtekening, Bijzondere aandacht bij hygiëne (zelfstandigheid, allergie, bedwateren,…), Dieet, Levensbeschouwelijke overtuigingen, Medische informatie, adres, deelname aan activiteiten ja/nee, vragen of er op foto mag gestaan worden, ISI kaart of kidsID</v>
      </c>
      <c r="J21" s="5" t="str">
        <f>J20</f>
        <v>Betrokkene zelf, Ouder/voogd van betrokkene</v>
      </c>
      <c r="K21" s="5" t="str">
        <f>[1]Vragenlijst!I116</f>
        <v>Telefoon, Papier, Tijdens kampbezoek</v>
      </c>
      <c r="L21" s="5" t="str">
        <f>L20</f>
        <v>10 jaar</v>
      </c>
      <c r="M21" s="5" t="str">
        <f>[1]Lijsten!F23</f>
        <v>Organisatie kamp/weekend</v>
      </c>
      <c r="N21" s="5" t="str">
        <f>N20</f>
        <v>Uitvoering van een contract/overeenkomst</v>
      </c>
      <c r="O21" s="4">
        <v>17</v>
      </c>
    </row>
    <row r="22" spans="1:15" s="3" customFormat="1" ht="34" x14ac:dyDescent="0.2">
      <c r="A22" s="5" t="s">
        <v>13</v>
      </c>
      <c r="B22" s="5" t="s">
        <v>12</v>
      </c>
      <c r="C22" s="5" t="s">
        <v>22</v>
      </c>
      <c r="D22" s="6" t="str">
        <f>[1]Lijsten!B4&amp;", "&amp;[1]Lijsten!B5</f>
        <v>Normale verwerking, Gegevens van minderjarigen</v>
      </c>
      <c r="E22" s="5" t="str">
        <f>E21</f>
        <v>Lid, Leiding, Ouder/voogd</v>
      </c>
      <c r="F22" s="5" t="str">
        <f>[1]Lijsten!$B$23</f>
        <v>W1414G - Scouts Gisco Regenboog</v>
      </c>
      <c r="G22" s="5" t="str">
        <f>IF(F22=[1]Lijsten!$B$22,[1]Lijsten!$B$27,[1]Lijsten!$B$26)</f>
        <v>Geen verwerker</v>
      </c>
      <c r="H22" s="5" t="str">
        <f>[1]Lijsten!$B$30</f>
        <v>Geen ontvanger</v>
      </c>
      <c r="I22" s="5" t="str">
        <f>[1]Vragenlijst!I112</f>
        <v xml:space="preserve">Identiteitskaartnummer, Paspoortnummer, </v>
      </c>
      <c r="J22" s="5" t="str">
        <f>J21</f>
        <v>Betrokkene zelf, Ouder/voogd van betrokkene</v>
      </c>
      <c r="K22" s="5" t="str">
        <f>K21</f>
        <v>Telefoon, Papier, Tijdens kampbezoek</v>
      </c>
      <c r="L22" s="5" t="str">
        <f>L21</f>
        <v>10 jaar</v>
      </c>
      <c r="M22" s="5" t="str">
        <f>M21</f>
        <v>Organisatie kamp/weekend</v>
      </c>
      <c r="N22" s="5" t="str">
        <f>N21</f>
        <v>Uitvoering van een contract/overeenkomst</v>
      </c>
      <c r="O22" s="4">
        <v>18</v>
      </c>
    </row>
    <row r="23" spans="1:15" s="3" customFormat="1" ht="102" x14ac:dyDescent="0.2">
      <c r="A23" s="5" t="s">
        <v>13</v>
      </c>
      <c r="B23" s="5" t="s">
        <v>12</v>
      </c>
      <c r="C23" s="5" t="s">
        <v>21</v>
      </c>
      <c r="D23" s="6" t="str">
        <f>D21</f>
        <v>Normale verwerking, Gegevens van minderjarigen, Gegevens waaruit religieuze of levenbeschouwelijke overtuigingen blijken, Gezondheidsgegevens</v>
      </c>
      <c r="E23" s="5" t="str">
        <f>E22</f>
        <v>Lid, Leiding, Ouder/voogd</v>
      </c>
      <c r="F23" s="5" t="str">
        <f>[1]Lijsten!$B$23</f>
        <v>W1414G - Scouts Gisco Regenboog</v>
      </c>
      <c r="G23" s="5" t="str">
        <f>IF(F23=[1]Lijsten!$B$22,[1]Lijsten!$B$27,[1]Lijsten!$B$26)</f>
        <v>Geen verwerker</v>
      </c>
      <c r="H23" s="5" t="str">
        <f>[1]Lijsten!$B$30</f>
        <v>Geen ontvanger</v>
      </c>
      <c r="I23" s="5" t="str">
        <f>I21&amp;IF(LEN([1]Vragenlijst!I112)&gt;0,", "&amp;[1]Vragenlijst!I112,"")</f>
        <v xml:space="preserve">Naam, E-mailadres, Telefoonnummer, Handtekening, Bijzondere aandacht bij hygiëne (zelfstandigheid, allergie, bedwateren,…), Dieet, Levensbeschouwelijke overtuigingen, Medische informatie, adres, deelname aan activiteiten ja/nee, vragen of er op foto mag gestaan worden, ISI kaart of kidsID, Identiteitskaartnummer, Paspoortnummer, </v>
      </c>
      <c r="J23" s="5" t="str">
        <f>J22</f>
        <v>Betrokkene zelf, Ouder/voogd van betrokkene</v>
      </c>
      <c r="K23" s="5" t="str">
        <f>[1]Vragenlijst!I122</f>
        <v>MS Word, MS Excel, MS Access, Google Drive, Google Docs, Google Spreadsheets, Google Forms, Papier</v>
      </c>
      <c r="L23" s="5" t="str">
        <f>L22</f>
        <v>10 jaar</v>
      </c>
      <c r="M23" s="5" t="str">
        <f>M22</f>
        <v>Organisatie kamp/weekend</v>
      </c>
      <c r="N23" s="5" t="str">
        <f>N22</f>
        <v>Uitvoering van een contract/overeenkomst</v>
      </c>
      <c r="O23" s="4">
        <v>19</v>
      </c>
    </row>
    <row r="24" spans="1:15" s="3" customFormat="1" ht="102" x14ac:dyDescent="0.2">
      <c r="A24" s="5" t="s">
        <v>13</v>
      </c>
      <c r="B24" s="5" t="s">
        <v>12</v>
      </c>
      <c r="C24" s="5" t="s">
        <v>20</v>
      </c>
      <c r="D24" s="6" t="str">
        <f>D23</f>
        <v>Normale verwerking, Gegevens van minderjarigen, Gegevens waaruit religieuze of levenbeschouwelijke overtuigingen blijken, Gezondheidsgegevens</v>
      </c>
      <c r="E24" s="5" t="str">
        <f>E23</f>
        <v>Lid, Leiding, Ouder/voogd</v>
      </c>
      <c r="F24" s="5" t="str">
        <f>[1]Lijsten!$B$23</f>
        <v>W1414G - Scouts Gisco Regenboog</v>
      </c>
      <c r="G24" s="5" t="str">
        <f>IF(F24=[1]Lijsten!$B$22,[1]Lijsten!$B$27,[1]Lijsten!$B$26)</f>
        <v>Geen verwerker</v>
      </c>
      <c r="H24" s="5" t="str">
        <f>[1]Lijsten!$B$30</f>
        <v>Geen ontvanger</v>
      </c>
      <c r="I24" s="5" t="str">
        <f>I23</f>
        <v xml:space="preserve">Naam, E-mailadres, Telefoonnummer, Handtekening, Bijzondere aandacht bij hygiëne (zelfstandigheid, allergie, bedwateren,…), Dieet, Levensbeschouwelijke overtuigingen, Medische informatie, adres, deelname aan activiteiten ja/nee, vragen of er op foto mag gestaan worden, ISI kaart of kidsID, Identiteitskaartnummer, Paspoortnummer, </v>
      </c>
      <c r="J24" s="5" t="str">
        <f>J23</f>
        <v>Betrokkene zelf, Ouder/voogd van betrokkene</v>
      </c>
      <c r="K24" s="5" t="str">
        <f>K22</f>
        <v>Telefoon, Papier, Tijdens kampbezoek</v>
      </c>
      <c r="L24" s="5" t="str">
        <f>L23</f>
        <v>10 jaar</v>
      </c>
      <c r="M24" s="5" t="str">
        <f>M23</f>
        <v>Organisatie kamp/weekend</v>
      </c>
      <c r="N24" s="5" t="str">
        <f>N23</f>
        <v>Uitvoering van een contract/overeenkomst</v>
      </c>
      <c r="O24" s="4">
        <v>20</v>
      </c>
    </row>
    <row r="25" spans="1:15" s="3" customFormat="1" ht="68" x14ac:dyDescent="0.2">
      <c r="A25" s="5" t="s">
        <v>13</v>
      </c>
      <c r="B25" s="5" t="s">
        <v>12</v>
      </c>
      <c r="C25" s="5" t="s">
        <v>19</v>
      </c>
      <c r="D25" s="6" t="str">
        <f>D14</f>
        <v>Normale verwerking, Gegevens van minderjarigen</v>
      </c>
      <c r="E25" s="5" t="str">
        <f>E24</f>
        <v>Lid, Leiding, Ouder/voogd</v>
      </c>
      <c r="F25" s="5" t="str">
        <f>[1]Lijsten!$B$23</f>
        <v>W1414G - Scouts Gisco Regenboog</v>
      </c>
      <c r="G25" s="5" t="str">
        <f>IF(F25=[1]Lijsten!$B$22,[1]Lijsten!$B$27,[1]Lijsten!$B$26)</f>
        <v>Geen verwerker</v>
      </c>
      <c r="H25" s="5" t="str">
        <f>[1]Lijsten!$B$30</f>
        <v>Geen ontvanger</v>
      </c>
      <c r="I25" s="5" t="str">
        <f>I24&amp;", "&amp;[1]Lijsten!D5</f>
        <v>Naam, E-mailadres, Telefoonnummer, Handtekening, Bijzondere aandacht bij hygiëne (zelfstandigheid, allergie, bedwateren,…), Dieet, Levensbeschouwelijke overtuigingen, Medische informatie, adres, deelname aan activiteiten ja/nee, vragen of er op foto mag gestaan worden, ISI kaart of kidsID, Identiteitskaartnummer, Paspoortnummer, , Bankrekeningnummer</v>
      </c>
      <c r="J25" s="5" t="str">
        <f>J24</f>
        <v>Betrokkene zelf, Ouder/voogd van betrokkene</v>
      </c>
      <c r="K25" s="5" t="str">
        <f>K23</f>
        <v>MS Word, MS Excel, MS Access, Google Drive, Google Docs, Google Spreadsheets, Google Forms, Papier</v>
      </c>
      <c r="L25" s="5" t="str">
        <f>L24</f>
        <v>10 jaar</v>
      </c>
      <c r="M25" s="5" t="str">
        <f>M24</f>
        <v>Organisatie kamp/weekend</v>
      </c>
      <c r="N25" s="5" t="str">
        <f>N24</f>
        <v>Uitvoering van een contract/overeenkomst</v>
      </c>
      <c r="O25" s="4">
        <v>21</v>
      </c>
    </row>
    <row r="26" spans="1:15" s="3" customFormat="1" ht="34" x14ac:dyDescent="0.2">
      <c r="A26" s="5" t="s">
        <v>13</v>
      </c>
      <c r="B26" s="5" t="s">
        <v>12</v>
      </c>
      <c r="C26" s="5" t="s">
        <v>18</v>
      </c>
      <c r="D26" s="6" t="str">
        <f>D15</f>
        <v>Normale verwerking, Gegevens van minderjarigen</v>
      </c>
      <c r="E26" s="5" t="str">
        <f>E25</f>
        <v>Lid, Leiding, Ouder/voogd</v>
      </c>
      <c r="F26" s="5" t="str">
        <f>[1]Lijsten!$B$22</f>
        <v>Scouts en Gidsen Vlaanderen vzw</v>
      </c>
      <c r="G26" s="5" t="str">
        <f>IF(F26=[1]Lijsten!$B$22,[1]Lijsten!$B$27,[1]Lijsten!$B$26)</f>
        <v>W1414G - Scouts Gisco Regenboog</v>
      </c>
      <c r="H26" s="5" t="str">
        <f>[1]Lijsten!$B$30</f>
        <v>Geen ontvanger</v>
      </c>
      <c r="I26" s="5" t="str">
        <f>I15</f>
        <v>Adres, Chassisnummer, E-mailadres, IP-adres, Lidnummer, Naam, Nummerplaat, Telefoonnummer</v>
      </c>
      <c r="J26" s="5" t="str">
        <f>J25</f>
        <v>Betrokkene zelf, Ouder/voogd van betrokkene</v>
      </c>
      <c r="K26" s="5" t="str">
        <f>K21</f>
        <v>Telefoon, Papier, Tijdens kampbezoek</v>
      </c>
      <c r="L26" s="5" t="str">
        <f>L25</f>
        <v>10 jaar</v>
      </c>
      <c r="M26" s="5" t="str">
        <f>M25</f>
        <v>Organisatie kamp/weekend</v>
      </c>
      <c r="N26" s="5" t="str">
        <f>N25</f>
        <v>Uitvoering van een contract/overeenkomst</v>
      </c>
      <c r="O26" s="4">
        <v>22</v>
      </c>
    </row>
    <row r="27" spans="1:15" s="3" customFormat="1" ht="34" x14ac:dyDescent="0.2">
      <c r="A27" s="5" t="s">
        <v>13</v>
      </c>
      <c r="B27" s="5" t="s">
        <v>12</v>
      </c>
      <c r="C27" s="5" t="s">
        <v>17</v>
      </c>
      <c r="D27" s="6" t="str">
        <f>[1]Lijsten!B4&amp;", "&amp;[1]Lijsten!B5</f>
        <v>Normale verwerking, Gegevens van minderjarigen</v>
      </c>
      <c r="E27" s="5" t="str">
        <f>E26</f>
        <v>Lid, Leiding, Ouder/voogd</v>
      </c>
      <c r="F27" s="5" t="str">
        <f>[1]Lijsten!$B$23</f>
        <v>W1414G - Scouts Gisco Regenboog</v>
      </c>
      <c r="G27" s="5" t="str">
        <f>IF(F27=[1]Lijsten!$B$22,[1]Lijsten!$B$27,[1]Lijsten!$B$26)</f>
        <v>Geen verwerker</v>
      </c>
      <c r="H27" s="5" t="str">
        <f>[1]Lijsten!$B$30</f>
        <v>Geen ontvanger</v>
      </c>
      <c r="I27" s="5" t="str">
        <f>[1]Lijsten!D15&amp;", "&amp;[1]Lijsten!D30&amp;", "&amp;[1]Lijsten!D38</f>
        <v>E-mailadres, Naam, Telefoonnummer</v>
      </c>
      <c r="J27" s="5" t="str">
        <f>J26</f>
        <v>Betrokkene zelf, Ouder/voogd van betrokkene</v>
      </c>
      <c r="K27" s="5" t="str">
        <f>[1]Lijsten!F7</f>
        <v>Papier</v>
      </c>
      <c r="L27" s="5" t="str">
        <f>L26</f>
        <v>10 jaar</v>
      </c>
      <c r="M27" s="5" t="str">
        <f>M26</f>
        <v>Organisatie kamp/weekend</v>
      </c>
      <c r="N27" s="5" t="str">
        <f>N26</f>
        <v>Uitvoering van een contract/overeenkomst</v>
      </c>
      <c r="O27" s="4">
        <v>23</v>
      </c>
    </row>
    <row r="28" spans="1:15" s="3" customFormat="1" ht="34" x14ac:dyDescent="0.2">
      <c r="A28" s="5" t="s">
        <v>13</v>
      </c>
      <c r="B28" s="5" t="s">
        <v>12</v>
      </c>
      <c r="C28" s="5" t="s">
        <v>16</v>
      </c>
      <c r="D28" s="6" t="str">
        <f>D27</f>
        <v>Normale verwerking, Gegevens van minderjarigen</v>
      </c>
      <c r="E28" s="5" t="str">
        <f>E27</f>
        <v>Lid, Leiding, Ouder/voogd</v>
      </c>
      <c r="F28" s="5" t="str">
        <f>[1]Lijsten!$B$23</f>
        <v>W1414G - Scouts Gisco Regenboog</v>
      </c>
      <c r="G28" s="5" t="str">
        <f>IF(F28=[1]Lijsten!$B$22,[1]Lijsten!$B$27,[1]Lijsten!$B$26)</f>
        <v>Geen verwerker</v>
      </c>
      <c r="H28" s="5" t="str">
        <f>[1]Lijsten!$B$30</f>
        <v>Geen ontvanger</v>
      </c>
      <c r="I28" s="5" t="str">
        <f>[1]Lijsten!D4&amp;", "&amp;Verwerkingsregister!I27</f>
        <v>Adres, E-mailadres, Naam, Telefoonnummer</v>
      </c>
      <c r="J28" s="5" t="str">
        <f>J27</f>
        <v>Betrokkene zelf, Ouder/voogd van betrokkene</v>
      </c>
      <c r="K28" s="5" t="str">
        <f>K27</f>
        <v>Papier</v>
      </c>
      <c r="L28" s="5" t="str">
        <f>L27</f>
        <v>10 jaar</v>
      </c>
      <c r="M28" s="5" t="str">
        <f>M27</f>
        <v>Organisatie kamp/weekend</v>
      </c>
      <c r="N28" s="5" t="str">
        <f>N27</f>
        <v>Uitvoering van een contract/overeenkomst</v>
      </c>
      <c r="O28" s="4">
        <v>24</v>
      </c>
    </row>
    <row r="29" spans="1:15" s="3" customFormat="1" ht="34" x14ac:dyDescent="0.2">
      <c r="A29" s="5" t="s">
        <v>13</v>
      </c>
      <c r="B29" s="5" t="s">
        <v>12</v>
      </c>
      <c r="C29" s="5" t="s">
        <v>15</v>
      </c>
      <c r="D29" s="6" t="str">
        <f>[1]Lijsten!B4&amp;", "&amp;[1]Lijsten!B5</f>
        <v>Normale verwerking, Gegevens van minderjarigen</v>
      </c>
      <c r="E29" s="5" t="str">
        <f>E28</f>
        <v>Lid, Leiding, Ouder/voogd</v>
      </c>
      <c r="F29" s="5" t="str">
        <f>[1]Lijsten!$B$23</f>
        <v>W1414G - Scouts Gisco Regenboog</v>
      </c>
      <c r="G29" s="5" t="str">
        <f>IF(F29=[1]Lijsten!$B$22,[1]Lijsten!$B$27,[1]Lijsten!$B$26)</f>
        <v>Geen verwerker</v>
      </c>
      <c r="H29" s="5" t="str">
        <f>[1]Lijsten!$B$33</f>
        <v>Gemeente Gistel (B-8470)</v>
      </c>
      <c r="I29" s="5" t="str">
        <f>[1]Lijsten!D4&amp;", "&amp;[1]Lijsten!D18&amp;", "&amp;[1]Lijsten!D30&amp;", "&amp;[1]Lijsten!D38</f>
        <v>Adres, Geboortedatum, Naam, Telefoonnummer</v>
      </c>
      <c r="J29" s="5" t="str">
        <f>J28</f>
        <v>Betrokkene zelf, Ouder/voogd van betrokkene</v>
      </c>
      <c r="K29" s="5" t="str">
        <f>[1]Lijsten!F6&amp;", "&amp;[1]Lijsten!F7</f>
        <v>Mailprogramma, Papier</v>
      </c>
      <c r="L29" s="5" t="str">
        <f>L28</f>
        <v>10 jaar</v>
      </c>
      <c r="M29" s="5" t="str">
        <f>M28</f>
        <v>Organisatie kamp/weekend</v>
      </c>
      <c r="N29" s="5" t="str">
        <f>[1]Lijsten!F29</f>
        <v>Wettelijke verplichting</v>
      </c>
      <c r="O29" s="4">
        <v>25</v>
      </c>
    </row>
    <row r="30" spans="1:15" s="3" customFormat="1" ht="34" x14ac:dyDescent="0.2">
      <c r="A30" s="5" t="s">
        <v>13</v>
      </c>
      <c r="B30" s="5" t="s">
        <v>12</v>
      </c>
      <c r="C30" s="5" t="s">
        <v>14</v>
      </c>
      <c r="D30" s="6" t="str">
        <f>D16</f>
        <v>Normale verwerking, Gegevens van minderjarigen</v>
      </c>
      <c r="E30" s="5" t="str">
        <f>E28</f>
        <v>Lid, Leiding, Ouder/voogd</v>
      </c>
      <c r="F30" s="5" t="str">
        <f>[1]Lijsten!$B$23</f>
        <v>W1414G - Scouts Gisco Regenboog</v>
      </c>
      <c r="G30" s="5" t="str">
        <f>IF(F30=[1]Lijsten!$B$22,[1]Lijsten!$B$27,[1]Lijsten!$B$26)</f>
        <v>Geen verwerker</v>
      </c>
      <c r="H30" s="5" t="str">
        <f>[1]Lijsten!$B$30</f>
        <v>Geen ontvanger</v>
      </c>
      <c r="I30" s="5">
        <f>[1]Vragenlijst!I129</f>
        <v>0</v>
      </c>
      <c r="J30" s="5" t="str">
        <f>J28</f>
        <v>Betrokkene zelf, Ouder/voogd van betrokkene</v>
      </c>
      <c r="K30" s="5" t="str">
        <f>[1]Vragenlijst!I134</f>
        <v>Mailprogramma, Via facebookgroep of whatsappgroep</v>
      </c>
      <c r="L30" s="5" t="str">
        <f>L29</f>
        <v>10 jaar</v>
      </c>
      <c r="M30" s="5" t="str">
        <f>M28</f>
        <v>Organisatie kamp/weekend</v>
      </c>
      <c r="N30" s="5" t="str">
        <f>[1]Lijsten!F30</f>
        <v>Toestemming</v>
      </c>
      <c r="O30" s="4">
        <v>26</v>
      </c>
    </row>
    <row r="31" spans="1:15" s="3" customFormat="1" ht="34" hidden="1" x14ac:dyDescent="0.2">
      <c r="A31" s="5" t="s">
        <v>13</v>
      </c>
      <c r="B31" s="5" t="s">
        <v>12</v>
      </c>
      <c r="C31" s="5" t="s">
        <v>11</v>
      </c>
      <c r="D31" s="6" t="str">
        <f>D17</f>
        <v>Normale verwerking, Gegevens van minderjarigen</v>
      </c>
      <c r="E31" s="5" t="str">
        <f>E29</f>
        <v>Lid, Leiding, Ouder/voogd</v>
      </c>
      <c r="F31" s="5" t="str">
        <f>[1]Lijsten!$B$23</f>
        <v>W1414G - Scouts Gisco Regenboog</v>
      </c>
      <c r="G31" s="5" t="str">
        <f>IF(F31=[1]Lijsten!$B$22,[1]Lijsten!$B$27,[1]Lijsten!$B$26)</f>
        <v>Geen verwerker</v>
      </c>
      <c r="H31" s="5" t="str">
        <f>[1]Lijsten!$B$30</f>
        <v>Geen ontvanger</v>
      </c>
      <c r="I31" s="5" t="str">
        <f>[1]Vragenlijst!I130</f>
        <v>Naam, E-mailadres, Telefoonnummer, Geboortejaar, woonplaats</v>
      </c>
      <c r="J31" s="5" t="str">
        <f>J29</f>
        <v>Betrokkene zelf, Ouder/voogd van betrokkene</v>
      </c>
      <c r="K31" s="5" t="str">
        <f>[1]Vragenlijst!I140</f>
        <v>Papier</v>
      </c>
      <c r="L31" s="5" t="str">
        <f>L30</f>
        <v>10 jaar</v>
      </c>
      <c r="M31" s="5" t="str">
        <f>M29</f>
        <v>Organisatie kamp/weekend</v>
      </c>
      <c r="N31" s="5" t="str">
        <f>N30</f>
        <v>Toestemming</v>
      </c>
      <c r="O31" s="4">
        <v>26</v>
      </c>
    </row>
    <row r="32" spans="1:15" s="3" customFormat="1" ht="51" x14ac:dyDescent="0.2">
      <c r="A32" s="5" t="s">
        <v>6</v>
      </c>
      <c r="B32" s="5" t="s">
        <v>9</v>
      </c>
      <c r="C32" s="5" t="s">
        <v>10</v>
      </c>
      <c r="D32" s="6" t="str">
        <f>[1]Lijsten!B4&amp;", "&amp;[1]Lijsten!B5</f>
        <v>Normale verwerking, Gegevens van minderjarigen</v>
      </c>
      <c r="E32" s="5" t="str">
        <f>[1]Lijsten!B10&amp;", "&amp;[1]Lijsten!B11&amp;", "&amp;[1]Lijsten!B12&amp;", "&amp;[1]Lijsten!B13&amp;", "&amp;[1]Lijsten!B14&amp;", "&amp;[1]Lijsten!B15&amp;", "&amp;[1]Lijsten!B16</f>
        <v>Lid, Leiding, Ouder/voogd, Familie van lid, Sympathisant, Oud-lid, Oud-leiding</v>
      </c>
      <c r="F32" s="5" t="str">
        <f>[1]Lijsten!$B$23</f>
        <v>W1414G - Scouts Gisco Regenboog</v>
      </c>
      <c r="G32" s="5" t="str">
        <f>IF(F32=[1]Lijsten!$B$22,[1]Lijsten!$B$27,[1]Lijsten!$B$26)</f>
        <v>Geen verwerker</v>
      </c>
      <c r="H32" s="5" t="str">
        <f>[1]Lijsten!$B$30</f>
        <v>Geen ontvanger</v>
      </c>
      <c r="I32" s="5" t="str">
        <f>[1]Lijsten!D12&amp;", "&amp;[1]Lijsten!D17</f>
        <v>Cameraopname, Foto</v>
      </c>
      <c r="J32" s="5" t="str">
        <f>J31</f>
        <v>Betrokkene zelf, Ouder/voogd van betrokkene</v>
      </c>
      <c r="K32" s="5" t="str">
        <f>[1]Lijsten!F9&amp;", "&amp;[1]Vragenlijst!I148</f>
        <v>Fototoestel, Facebook, Instagram, Op dia avond in november, + CD meegegeven</v>
      </c>
      <c r="L32" s="5" t="str">
        <f>L31</f>
        <v>10 jaar</v>
      </c>
      <c r="M32" s="5" t="str">
        <f>[1]Lijsten!F24</f>
        <v>Sfeerbeheer</v>
      </c>
      <c r="N32" s="5" t="str">
        <f>N31</f>
        <v>Toestemming</v>
      </c>
      <c r="O32" s="4">
        <v>27</v>
      </c>
    </row>
    <row r="33" spans="1:15" s="3" customFormat="1" ht="51" x14ac:dyDescent="0.2">
      <c r="A33" s="5" t="s">
        <v>6</v>
      </c>
      <c r="B33" s="5" t="s">
        <v>9</v>
      </c>
      <c r="C33" s="5" t="s">
        <v>8</v>
      </c>
      <c r="D33" s="6" t="str">
        <f>D32</f>
        <v>Normale verwerking, Gegevens van minderjarigen</v>
      </c>
      <c r="E33" s="5" t="str">
        <f>E32</f>
        <v>Lid, Leiding, Ouder/voogd, Familie van lid, Sympathisant, Oud-lid, Oud-leiding</v>
      </c>
      <c r="F33" s="5" t="str">
        <f>[1]Lijsten!$B$23</f>
        <v>W1414G - Scouts Gisco Regenboog</v>
      </c>
      <c r="G33" s="5" t="str">
        <f>IF(F33=[1]Lijsten!$B$22,[1]Lijsten!$B$27,[1]Lijsten!$B$26)</f>
        <v>Geen verwerker</v>
      </c>
      <c r="H33" s="5" t="str">
        <f>[1]Lijsten!$B$30</f>
        <v>Geen ontvanger</v>
      </c>
      <c r="I33" s="5" t="str">
        <f>I32</f>
        <v>Cameraopname, Foto</v>
      </c>
      <c r="J33" s="5" t="str">
        <f>J32</f>
        <v>Betrokkene zelf, Ouder/voogd van betrokkene</v>
      </c>
      <c r="K33" s="5" t="str">
        <f>K32</f>
        <v>Fototoestel, Facebook, Instagram, Op dia avond in november, + CD meegegeven</v>
      </c>
      <c r="L33" s="5" t="str">
        <f>L32</f>
        <v>10 jaar</v>
      </c>
      <c r="M33" s="5" t="str">
        <f>M32</f>
        <v>Sfeerbeheer</v>
      </c>
      <c r="N33" s="5" t="str">
        <f>N32</f>
        <v>Toestemming</v>
      </c>
      <c r="O33" s="4">
        <v>28</v>
      </c>
    </row>
    <row r="34" spans="1:15" s="3" customFormat="1" ht="34" hidden="1" x14ac:dyDescent="0.2">
      <c r="A34" s="5" t="s">
        <v>6</v>
      </c>
      <c r="B34" s="5" t="s">
        <v>5</v>
      </c>
      <c r="C34" s="5" t="s">
        <v>7</v>
      </c>
      <c r="D34" s="6" t="str">
        <f>[1]Lijsten!B4&amp;", "&amp;[1]Lijsten!B5</f>
        <v>Normale verwerking, Gegevens van minderjarigen</v>
      </c>
      <c r="E34" s="5" t="str">
        <f>[1]Lijsten!B10&amp;", "&amp;[1]Lijsten!B11</f>
        <v>Lid, Leiding</v>
      </c>
      <c r="F34" s="5" t="str">
        <f>[1]Lijsten!$B$23</f>
        <v>W1414G - Scouts Gisco Regenboog</v>
      </c>
      <c r="G34" s="5" t="str">
        <f>IF(F34=[1]Lijsten!$B$22,[1]Lijsten!$B$27,[1]Lijsten!$B$26)</f>
        <v>Geen verwerker</v>
      </c>
      <c r="H34" s="5" t="str">
        <f>[1]Lijsten!$B$32</f>
        <v>Drukkerij</v>
      </c>
      <c r="I34" s="5" t="str">
        <f>[1]Vragenlijst!I154</f>
        <v>Naam, Telefoonnummer, Geboortedatum/Leeftijd, Totem</v>
      </c>
      <c r="J34" s="5" t="str">
        <f>J33</f>
        <v>Betrokkene zelf, Ouder/voogd van betrokkene</v>
      </c>
      <c r="K34" s="5" t="str">
        <f>[1]Lijsten!F7</f>
        <v>Papier</v>
      </c>
      <c r="L34" s="5" t="str">
        <f>L33</f>
        <v>10 jaar</v>
      </c>
      <c r="M34" s="5" t="str">
        <f>[1]Lijsten!F20</f>
        <v>Communicatie ouders</v>
      </c>
      <c r="N34" s="5" t="str">
        <f>N28</f>
        <v>Uitvoering van een contract/overeenkomst</v>
      </c>
      <c r="O34" s="4">
        <v>29</v>
      </c>
    </row>
    <row r="35" spans="1:15" s="3" customFormat="1" ht="34" x14ac:dyDescent="0.2">
      <c r="A35" s="5" t="s">
        <v>6</v>
      </c>
      <c r="B35" s="5" t="s">
        <v>5</v>
      </c>
      <c r="C35" s="5" t="s">
        <v>4</v>
      </c>
      <c r="D35" s="6" t="str">
        <f>D34</f>
        <v>Normale verwerking, Gegevens van minderjarigen</v>
      </c>
      <c r="E35" s="5" t="str">
        <f>[1]Lijsten!B10&amp;", "&amp;[1]Lijsten!B11&amp;", "&amp;[1]Lijsten!B12</f>
        <v>Lid, Leiding, Ouder/voogd</v>
      </c>
      <c r="F35" s="5" t="str">
        <f>[1]Lijsten!$B$23</f>
        <v>W1414G - Scouts Gisco Regenboog</v>
      </c>
      <c r="G35" s="5" t="str">
        <f>IF(F35=[1]Lijsten!$B$22,[1]Lijsten!$B$27,[1]Lijsten!$B$26)</f>
        <v>Geen verwerker</v>
      </c>
      <c r="H35" s="5" t="str">
        <f>[1]Lijsten!$B$30</f>
        <v>Geen ontvanger</v>
      </c>
      <c r="I35" s="5" t="str">
        <f>I34</f>
        <v>Naam, Telefoonnummer, Geboortedatum/Leeftijd, Totem</v>
      </c>
      <c r="J35" s="5" t="str">
        <f>J34</f>
        <v>Betrokkene zelf, Ouder/voogd van betrokkene</v>
      </c>
      <c r="K35" s="5" t="str">
        <f>[1]Lijsten!F6&amp;", "&amp;[1]Lijsten!F7</f>
        <v>Mailprogramma, Papier</v>
      </c>
      <c r="L35" s="5" t="str">
        <f>L34</f>
        <v>10 jaar</v>
      </c>
      <c r="M35" s="5" t="str">
        <f>M34</f>
        <v>Communicatie ouders</v>
      </c>
      <c r="N35" s="5" t="str">
        <f>N34</f>
        <v>Uitvoering van een contract/overeenkomst</v>
      </c>
      <c r="O35" s="4">
        <v>30</v>
      </c>
    </row>
    <row r="36" spans="1:15" s="3" customFormat="1" ht="68" hidden="1" x14ac:dyDescent="0.2">
      <c r="A36" s="5" t="s">
        <v>2</v>
      </c>
      <c r="B36" s="5" t="s">
        <v>1</v>
      </c>
      <c r="C36" s="5" t="s">
        <v>3</v>
      </c>
      <c r="D36" s="6" t="str">
        <f>[1]Lijsten!B4</f>
        <v>Normale verwerking</v>
      </c>
      <c r="E36" s="5" t="str">
        <f>[1]Lijsten!B18&amp;", "&amp;[1]Lijsten!B19</f>
        <v>Verhuurder, Huurder</v>
      </c>
      <c r="F36" s="5" t="str">
        <f>[1]Lijsten!$B$23</f>
        <v>W1414G - Scouts Gisco Regenboog</v>
      </c>
      <c r="G36" s="5" t="str">
        <f>IF(F36=[1]Lijsten!$B$22,[1]Lijsten!$B$27,[1]Lijsten!$B$26)</f>
        <v>Geen verwerker</v>
      </c>
      <c r="H36" s="5" t="str">
        <f>[1]Lijsten!$B$30</f>
        <v>Geen ontvanger</v>
      </c>
      <c r="I36" s="5" t="str">
        <f>[1]Vragenlijst!I164</f>
        <v>Naam, E-mailadres, Telefoonnummer, Geboortedatum/Leeftijd, Adres, Handtekening</v>
      </c>
      <c r="J36" s="5" t="str">
        <f>J35</f>
        <v>Betrokkene zelf, Ouder/voogd van betrokkene</v>
      </c>
      <c r="K36" s="5" t="str">
        <f>[1]Vragenlijst!I171</f>
        <v>Website - www.gisco.be , Google Drive, Google Docs, Google Spreadsheets, Google Forms, Mailprogramma, Telefoon, Papier</v>
      </c>
      <c r="L36" s="5" t="str">
        <f>L35</f>
        <v>10 jaar</v>
      </c>
      <c r="M36" s="5" t="str">
        <f>[1]Lijsten!F25</f>
        <v>Verhuur materiaal/lokalen</v>
      </c>
      <c r="N36" s="5" t="str">
        <f>N35</f>
        <v>Uitvoering van een contract/overeenkomst</v>
      </c>
      <c r="O36" s="4">
        <v>31</v>
      </c>
    </row>
    <row r="37" spans="1:15" s="3" customFormat="1" ht="68" hidden="1" x14ac:dyDescent="0.2">
      <c r="A37" s="5" t="s">
        <v>2</v>
      </c>
      <c r="B37" s="5" t="s">
        <v>1</v>
      </c>
      <c r="C37" s="5" t="s">
        <v>0</v>
      </c>
      <c r="D37" s="6" t="str">
        <f>D36</f>
        <v>Normale verwerking</v>
      </c>
      <c r="E37" s="5" t="str">
        <f>E36</f>
        <v>Verhuurder, Huurder</v>
      </c>
      <c r="F37" s="5" t="str">
        <f>[1]Lijsten!$B$23</f>
        <v>W1414G - Scouts Gisco Regenboog</v>
      </c>
      <c r="G37" s="5" t="str">
        <f>IF(F37=[1]Lijsten!$B$22,[1]Lijsten!$B$27,[1]Lijsten!$B$26)</f>
        <v>Geen verwerker</v>
      </c>
      <c r="H37" s="5" t="str">
        <f>[1]Lijsten!$B$30</f>
        <v>Geen ontvanger</v>
      </c>
      <c r="I37" s="5" t="str">
        <f>I36</f>
        <v>Naam, E-mailadres, Telefoonnummer, Geboortedatum/Leeftijd, Adres, Handtekening</v>
      </c>
      <c r="J37" s="5" t="str">
        <f>J36</f>
        <v>Betrokkene zelf, Ouder/voogd van betrokkene</v>
      </c>
      <c r="K37" s="5" t="str">
        <f>[1]Vragenlijst!I177</f>
        <v>MS Word, MS Excel, MS Access, Google Drive, Google Docs, Google Spreadsheets, Google Forms, Dropbox, Papier</v>
      </c>
      <c r="L37" s="5" t="str">
        <f>L36</f>
        <v>10 jaar</v>
      </c>
      <c r="M37" s="5" t="str">
        <f>M36</f>
        <v>Verhuur materiaal/lokalen</v>
      </c>
      <c r="N37" s="5" t="str">
        <f>N36</f>
        <v>Uitvoering van een contract/overeenkomst</v>
      </c>
      <c r="O37" s="4">
        <v>32</v>
      </c>
    </row>
  </sheetData>
  <sheetProtection algorithmName="SHA-512" hashValue="RpI0DHYiNrZNn9ftPlfhwQzPCwKfuRMk7rnJzoZViBlSRMuG7VDNcu2Z2jrrY6ttkazwLViHX/CyOLtCkIkAVA==" saltValue="4ietL8UQWLwFANlsjkjywQ==" spinCount="100000" sheet="1" objects="1" scenarios="1" formatRows="0" selectLockedCells="1"/>
  <autoFilter ref="A2:O29" xr:uid="{00000000-0009-0000-0000-000003000000}">
    <sortState xmlns:xlrd2="http://schemas.microsoft.com/office/spreadsheetml/2017/richdata2" ref="A2:P27">
      <sortCondition ref="O23"/>
    </sortState>
  </autoFilter>
  <mergeCells count="5">
    <mergeCell ref="A1:D1"/>
    <mergeCell ref="E1:H1"/>
    <mergeCell ref="M1:N1"/>
    <mergeCell ref="O1:O2"/>
    <mergeCell ref="I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17</vt:i4>
      </vt:variant>
    </vt:vector>
  </HeadingPairs>
  <TitlesOfParts>
    <vt:vector size="18" baseType="lpstr">
      <vt:lpstr>Verwerkingsregister</vt:lpstr>
      <vt:lpstr>register_beeldmateriaal_bereik</vt:lpstr>
      <vt:lpstr>register_betalingenWekelijkseActiviteiten_bereik</vt:lpstr>
      <vt:lpstr>register_carpoollijstenKampen_bereik</vt:lpstr>
      <vt:lpstr>register_carpoollijstenWekelijkseActiviteiten_bereik</vt:lpstr>
      <vt:lpstr>register_individueleSteekkaartenPapier_bereik</vt:lpstr>
      <vt:lpstr>register_inschrijvenGeldactiviteiten_bereik</vt:lpstr>
      <vt:lpstr>register_inschrijvenGeldactiviteitenPapier_bereik</vt:lpstr>
      <vt:lpstr>register_inschrijvenKampen_bereik</vt:lpstr>
      <vt:lpstr>register_inschrijvenKampenPapier_bereik</vt:lpstr>
      <vt:lpstr>register_inschrijvenWekelijkseActiviteiten_bereik</vt:lpstr>
      <vt:lpstr>register_inschrijvenWekelijkseActiviteitenPapier_bereik</vt:lpstr>
      <vt:lpstr>register_kampboekjes_bereik</vt:lpstr>
      <vt:lpstr>register_mailinglijsten_bereik</vt:lpstr>
      <vt:lpstr>register_oudleidingsbestand_bereik</vt:lpstr>
      <vt:lpstr>register_probeerders_bereik</vt:lpstr>
      <vt:lpstr>register_programmaboekjes_bereik</vt:lpstr>
      <vt:lpstr>register_verhuur_bereik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2023-03-17T15:55:37Z</dcterms:created>
  <dcterms:modified xsi:type="dcterms:W3CDTF">2023-03-17T15:58:03Z</dcterms:modified>
</cp:coreProperties>
</file>